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8195" windowHeight="11115" activeTab="0"/>
  </bookViews>
  <sheets>
    <sheet name="总表" sheetId="1" r:id="rId1"/>
    <sheet name="奖励" sheetId="2" r:id="rId2"/>
    <sheet name="示范创建" sheetId="3" r:id="rId3"/>
    <sheet name="应急-1" sheetId="4" r:id="rId4"/>
    <sheet name="应急-2" sheetId="5" r:id="rId5"/>
    <sheet name="科技、信息化等" sheetId="6" r:id="rId6"/>
    <sheet name="隐患排查治理" sheetId="7" r:id="rId7"/>
  </sheets>
  <definedNames>
    <definedName name="_xlnm.Print_Titles" localSheetId="0">'总表'!$4:$4</definedName>
  </definedNames>
  <calcPr fullCalcOnLoad="1"/>
</workbook>
</file>

<file path=xl/sharedStrings.xml><?xml version="1.0" encoding="utf-8"?>
<sst xmlns="http://schemas.openxmlformats.org/spreadsheetml/2006/main" count="1131" uniqueCount="785">
  <si>
    <t>单位：万元</t>
  </si>
  <si>
    <t>市州</t>
  </si>
  <si>
    <t>项目单位</t>
  </si>
  <si>
    <t>金额</t>
  </si>
  <si>
    <t>省本级小计</t>
  </si>
  <si>
    <t>省机场管理集团有限公司</t>
  </si>
  <si>
    <t>省电力公司</t>
  </si>
  <si>
    <t>中国电信股份有限公司湖南分公司</t>
  </si>
  <si>
    <t>长沙市</t>
  </si>
  <si>
    <t>长沙市小计</t>
  </si>
  <si>
    <t xml:space="preserve"> 市本级</t>
  </si>
  <si>
    <t>株洲市</t>
  </si>
  <si>
    <t>株洲市小计</t>
  </si>
  <si>
    <t>市本级</t>
  </si>
  <si>
    <t>湘潭市</t>
  </si>
  <si>
    <t>湘潭市小计</t>
  </si>
  <si>
    <t>湘潭县</t>
  </si>
  <si>
    <t>衡阳市</t>
  </si>
  <si>
    <t>衡阳市小计</t>
  </si>
  <si>
    <t>衡山县</t>
  </si>
  <si>
    <t>邵阳市</t>
  </si>
  <si>
    <t>邵阳市小计</t>
  </si>
  <si>
    <t>新宁县</t>
  </si>
  <si>
    <t>岳阳市</t>
  </si>
  <si>
    <t>岳阳市小计</t>
  </si>
  <si>
    <t>湘阴县</t>
  </si>
  <si>
    <t>华容县</t>
  </si>
  <si>
    <t>常德市</t>
  </si>
  <si>
    <t>常德市小计</t>
  </si>
  <si>
    <t>桃源县</t>
  </si>
  <si>
    <t>张家界市</t>
  </si>
  <si>
    <t>张家界市小计</t>
  </si>
  <si>
    <t>益阳市</t>
  </si>
  <si>
    <t>益阳市小计</t>
  </si>
  <si>
    <t>安化县</t>
  </si>
  <si>
    <t>娄底市</t>
  </si>
  <si>
    <t>娄底市小计</t>
  </si>
  <si>
    <t>双峰县</t>
  </si>
  <si>
    <t>郴州市</t>
  </si>
  <si>
    <t>郴州市小计</t>
  </si>
  <si>
    <t>桂阳县</t>
  </si>
  <si>
    <t>桂东县</t>
  </si>
  <si>
    <t>永州市</t>
  </si>
  <si>
    <t>永州市小计</t>
  </si>
  <si>
    <t>怀化市</t>
  </si>
  <si>
    <t>怀化市小计</t>
  </si>
  <si>
    <t>湘西土家族苗族自治州</t>
  </si>
  <si>
    <t>湘西土家族苗族自治州小计</t>
  </si>
  <si>
    <t>龙山县</t>
  </si>
  <si>
    <t>凤凰县</t>
  </si>
  <si>
    <t>合     计</t>
  </si>
  <si>
    <t>湖南省2017年度全省安全生产奖励资金分配明细表</t>
  </si>
  <si>
    <t>省发改委</t>
  </si>
  <si>
    <t>省教育厅</t>
  </si>
  <si>
    <t>省科技厅</t>
  </si>
  <si>
    <t>省经信委</t>
  </si>
  <si>
    <t>省公安厅</t>
  </si>
  <si>
    <t>省民政厅</t>
  </si>
  <si>
    <t>省财政厅</t>
  </si>
  <si>
    <t>省国土资源厅</t>
  </si>
  <si>
    <t>省交通运输厅</t>
  </si>
  <si>
    <t>省水利厅</t>
  </si>
  <si>
    <t>省文化厅</t>
  </si>
  <si>
    <t>省旅发委</t>
  </si>
  <si>
    <t>省国资委</t>
  </si>
  <si>
    <t>省工商局</t>
  </si>
  <si>
    <t>省质监局</t>
  </si>
  <si>
    <t>省安监局</t>
  </si>
  <si>
    <t>省新闻出版广电局</t>
  </si>
  <si>
    <t>省粮食局</t>
  </si>
  <si>
    <t>省机关事务管理局</t>
  </si>
  <si>
    <t>省监狱管理局</t>
  </si>
  <si>
    <t>省有色地质勘查局</t>
  </si>
  <si>
    <t>省核工业地质局</t>
  </si>
  <si>
    <t>省有色金属管理局</t>
  </si>
  <si>
    <t>省水库移民开发管理局</t>
  </si>
  <si>
    <t>省煤田地质局</t>
  </si>
  <si>
    <t>省气象局</t>
  </si>
  <si>
    <t>民航湖南安全监管局</t>
  </si>
  <si>
    <t>国家能源局湖南监管办</t>
  </si>
  <si>
    <t>省交通水利建设集团有限公司</t>
  </si>
  <si>
    <t>湖南海利高新技术产业集团有限公司</t>
  </si>
  <si>
    <t>湖南湘投控股集团有限公司</t>
  </si>
  <si>
    <t>湖南新天地投资控股集团有限公司</t>
  </si>
  <si>
    <t>中国水利水电第八工程局有限公司</t>
  </si>
  <si>
    <t>五矿二十三冶建设集团有限公司</t>
  </si>
  <si>
    <t>中国华电集团公司湖南分公司</t>
  </si>
  <si>
    <t>中国石油天然气股份有限公司湖南销售分公司</t>
  </si>
  <si>
    <t>中国移动通信集团湖南有限公司</t>
  </si>
  <si>
    <t>中国铁塔股份有限公司湖南分公司</t>
  </si>
  <si>
    <t>省煤业集团有限公司</t>
  </si>
  <si>
    <t>广州铁路（集团)公司长沙铁路办事处</t>
  </si>
  <si>
    <t>市本级</t>
  </si>
  <si>
    <t>醴陵市</t>
  </si>
  <si>
    <t>雨湖区</t>
  </si>
  <si>
    <t>市本级</t>
  </si>
  <si>
    <t>衡东县</t>
  </si>
  <si>
    <t>武冈市</t>
  </si>
  <si>
    <t>洞口县</t>
  </si>
  <si>
    <t>临湘市</t>
  </si>
  <si>
    <t>澧县</t>
  </si>
  <si>
    <t>石门县</t>
  </si>
  <si>
    <t>市本级</t>
  </si>
  <si>
    <t>汝城县</t>
  </si>
  <si>
    <t>东安县</t>
  </si>
  <si>
    <t>新田县</t>
  </si>
  <si>
    <t>辰溪县</t>
  </si>
  <si>
    <t>通道侗族自治县</t>
  </si>
  <si>
    <t>新化县</t>
  </si>
  <si>
    <t>中国石油化工股份有限公司长岭分公司</t>
  </si>
  <si>
    <t>桑植县</t>
  </si>
  <si>
    <t>摘要</t>
  </si>
  <si>
    <t>总计</t>
  </si>
  <si>
    <t>长沙市合计</t>
  </si>
  <si>
    <t>望城区安监局</t>
  </si>
  <si>
    <t>望城区乔口镇</t>
  </si>
  <si>
    <t>望城区白沙洲街道</t>
  </si>
  <si>
    <t>芙蓉区火星街道</t>
  </si>
  <si>
    <t>天心区桂花坪街道</t>
  </si>
  <si>
    <t>长沙县福临镇</t>
  </si>
  <si>
    <t>株洲市合计</t>
  </si>
  <si>
    <t>攸县</t>
  </si>
  <si>
    <t>攸县石羊塘镇</t>
  </si>
  <si>
    <t>株洲县</t>
  </si>
  <si>
    <t>株洲县龙船镇</t>
  </si>
  <si>
    <t>湘潭市合计</t>
  </si>
  <si>
    <t>湘潭县石潭镇</t>
  </si>
  <si>
    <t>湘乡市</t>
  </si>
  <si>
    <t>湘乡市月山镇</t>
  </si>
  <si>
    <t>衡阳市合计</t>
  </si>
  <si>
    <t>衡山县</t>
  </si>
  <si>
    <t>衡山县开云镇</t>
  </si>
  <si>
    <t>衡山县</t>
  </si>
  <si>
    <t>衡山县白果镇</t>
  </si>
  <si>
    <t>衡南县</t>
  </si>
  <si>
    <t>衡南县三塘镇</t>
  </si>
  <si>
    <t>邵阳市合计</t>
  </si>
  <si>
    <t>绥宁县</t>
  </si>
  <si>
    <t>绥宁县长铺镇</t>
  </si>
  <si>
    <t>隆回县</t>
  </si>
  <si>
    <t>隆回县荷香桥镇</t>
  </si>
  <si>
    <t>岳阳市合计</t>
  </si>
  <si>
    <t>湘阴县</t>
  </si>
  <si>
    <t>湘阴县安监局</t>
  </si>
  <si>
    <t>临湘市</t>
  </si>
  <si>
    <t>临湘市聂市镇</t>
  </si>
  <si>
    <t>平江县</t>
  </si>
  <si>
    <t>平江县加义镇</t>
  </si>
  <si>
    <t>华容县</t>
  </si>
  <si>
    <t>华容县注滋口镇</t>
  </si>
  <si>
    <t>汩罗市古培镇</t>
  </si>
  <si>
    <t>常德市合计</t>
  </si>
  <si>
    <t>临澧县</t>
  </si>
  <si>
    <t>临澧县佘市桥镇</t>
  </si>
  <si>
    <t>桃源县</t>
  </si>
  <si>
    <t>桃源县杨溪桥镇</t>
  </si>
  <si>
    <t>石门县</t>
  </si>
  <si>
    <t>石门县夹山镇</t>
  </si>
  <si>
    <t>张家界市合计</t>
  </si>
  <si>
    <t>慈利县</t>
  </si>
  <si>
    <t>慈利县高桥镇</t>
  </si>
  <si>
    <t>桑植县</t>
  </si>
  <si>
    <t>桑植县五道水镇</t>
  </si>
  <si>
    <t>益阳市合计</t>
  </si>
  <si>
    <t>资阳区新桥河镇</t>
  </si>
  <si>
    <t>安化县</t>
  </si>
  <si>
    <t>安化县南金乡</t>
  </si>
  <si>
    <t>娄底市合计</t>
  </si>
  <si>
    <t>冷水江市</t>
  </si>
  <si>
    <t>冷水江市禾青镇</t>
  </si>
  <si>
    <t>郴州市合计</t>
  </si>
  <si>
    <t>嘉禾县</t>
  </si>
  <si>
    <t>嘉禾县塘村镇</t>
  </si>
  <si>
    <t>宜章县</t>
  </si>
  <si>
    <t>宜章县栗源镇</t>
  </si>
  <si>
    <t>永州市合计</t>
  </si>
  <si>
    <t>东安县</t>
  </si>
  <si>
    <t>东安县鹿马桥镇</t>
  </si>
  <si>
    <t>宁远县</t>
  </si>
  <si>
    <t>宁远县九嶷山瑶族乡</t>
  </si>
  <si>
    <t>道县</t>
  </si>
  <si>
    <t>道县濂溪街道</t>
  </si>
  <si>
    <t>蓝山县</t>
  </si>
  <si>
    <t>蓝山县犁头瑶族乡</t>
  </si>
  <si>
    <t>怀化市合计</t>
  </si>
  <si>
    <t>市本级</t>
  </si>
  <si>
    <t>鹤城区城中街道</t>
  </si>
  <si>
    <t>溆浦县</t>
  </si>
  <si>
    <t>溆浦县北斗溪镇</t>
  </si>
  <si>
    <t>通道县</t>
  </si>
  <si>
    <t>通道侗族自治县菁芜洲镇</t>
  </si>
  <si>
    <t>辰溪县</t>
  </si>
  <si>
    <t>辰溪县辰阳镇</t>
  </si>
  <si>
    <t>湘西自治州州合计</t>
  </si>
  <si>
    <t>龙山县</t>
  </si>
  <si>
    <t>龙山县红岩溪镇</t>
  </si>
  <si>
    <t>保靖县</t>
  </si>
  <si>
    <t>保靖县水田河镇</t>
  </si>
  <si>
    <t>凤凰县千工坪镇</t>
  </si>
  <si>
    <t>项目内容</t>
  </si>
  <si>
    <t>省本级</t>
  </si>
  <si>
    <t>省安监局</t>
  </si>
  <si>
    <t>长沙矿山研究院有限责任公司</t>
  </si>
  <si>
    <t>湖南有色冶金劳动保护研究院</t>
  </si>
  <si>
    <t>中南大学</t>
  </si>
  <si>
    <t>禁毒专项工作经费</t>
  </si>
  <si>
    <t>邵阳市安监局</t>
  </si>
  <si>
    <t>宣传工作经费</t>
  </si>
  <si>
    <t>临湘市</t>
  </si>
  <si>
    <t>临湘市安监局</t>
  </si>
  <si>
    <t>防汛专项经费</t>
  </si>
  <si>
    <t>张家界市安监局</t>
  </si>
  <si>
    <t>永州市安监局</t>
  </si>
  <si>
    <t>怀化市安监局</t>
  </si>
  <si>
    <t xml:space="preserve">                                                               单位：万元</t>
  </si>
  <si>
    <t>矿山地质基地</t>
  </si>
  <si>
    <t>湖南黄金集团有限责任公司</t>
  </si>
  <si>
    <t>黄金基地</t>
  </si>
  <si>
    <t>长
沙
市</t>
  </si>
  <si>
    <t>应急救援设备购置</t>
  </si>
  <si>
    <t>湘
潭
市</t>
  </si>
  <si>
    <t>湘潭市矿山救护队</t>
  </si>
  <si>
    <t>应急救援指挥平台建设</t>
  </si>
  <si>
    <t>衡
阳
市</t>
  </si>
  <si>
    <t>衡阳市矿山救护队</t>
  </si>
  <si>
    <t>耒阳市</t>
  </si>
  <si>
    <t>白沙矿区救护大队</t>
  </si>
  <si>
    <t>白沙基地</t>
  </si>
  <si>
    <t>邵
阳
市</t>
  </si>
  <si>
    <t>邵阳市矿山救护支队</t>
  </si>
  <si>
    <t>应急救援基地建设</t>
  </si>
  <si>
    <t>邵阳基地</t>
  </si>
  <si>
    <t>岳
阳
市</t>
  </si>
  <si>
    <t>平江县</t>
  </si>
  <si>
    <t>常
德
市</t>
  </si>
  <si>
    <t>常德市矿山救护队</t>
  </si>
  <si>
    <t>张
家
界</t>
  </si>
  <si>
    <t>桑植县</t>
  </si>
  <si>
    <t>桑植县安监局</t>
  </si>
  <si>
    <t>益
阳
市</t>
  </si>
  <si>
    <t>资阳区安监局</t>
  </si>
  <si>
    <t>永
州
市</t>
  </si>
  <si>
    <t>永州市煤炭矿山救护队</t>
  </si>
  <si>
    <t>郴
州
市</t>
  </si>
  <si>
    <t>资兴市</t>
  </si>
  <si>
    <t>湘煤集团有限公司资兴矿区救护大队</t>
  </si>
  <si>
    <t>郴州基地</t>
  </si>
  <si>
    <t>临武县</t>
  </si>
  <si>
    <t>临武县矿山救护队</t>
  </si>
  <si>
    <t>娄
底
市</t>
  </si>
  <si>
    <t>娄底市矿山应急救援大队</t>
  </si>
  <si>
    <t>娄底基地</t>
  </si>
  <si>
    <t>双峰县安监局</t>
  </si>
  <si>
    <t>涟源市</t>
  </si>
  <si>
    <t>怀
化
市</t>
  </si>
  <si>
    <t>怀化市矿山救护队</t>
  </si>
  <si>
    <t>洪江区</t>
  </si>
  <si>
    <t>怀化市危险化学品应急救援基地（洪江区危险化学品应急救援指挥中心</t>
  </si>
  <si>
    <t>永顺县安监局</t>
  </si>
  <si>
    <t>尾矿库综合应急演练</t>
  </si>
  <si>
    <t>县市区</t>
  </si>
  <si>
    <t>备注</t>
  </si>
  <si>
    <t>合      计</t>
  </si>
  <si>
    <t>湖南有色金属研究院</t>
  </si>
  <si>
    <t>湖南省安全技术中心</t>
  </si>
  <si>
    <t>长沙市安监局</t>
  </si>
  <si>
    <t>工贸行业隐患排查购买专家服务</t>
  </si>
  <si>
    <t>浏阳市</t>
  </si>
  <si>
    <t>浏阳市安监局</t>
  </si>
  <si>
    <t>烟花爆竹退出企业余废药物的销毁治理</t>
  </si>
  <si>
    <t>株洲市安监局</t>
  </si>
  <si>
    <t>醴陵市</t>
  </si>
  <si>
    <t>烟花企业防雷防静电检测</t>
  </si>
  <si>
    <t>湘潭市安监局</t>
  </si>
  <si>
    <t>韶山市</t>
  </si>
  <si>
    <t>韶山市安监局</t>
  </si>
  <si>
    <t>衡阳市安监局</t>
  </si>
  <si>
    <t>松木经开区安监局</t>
  </si>
  <si>
    <t>新邵县</t>
  </si>
  <si>
    <t>岳阳市安监局</t>
  </si>
  <si>
    <t>云溪区安监局</t>
  </si>
  <si>
    <t>平江县安监局</t>
  </si>
  <si>
    <t>汨罗市</t>
  </si>
  <si>
    <t>汨罗市安监局</t>
  </si>
  <si>
    <t>关闭矿山企业遗留的非地质灾害性质的重大安全隐患治理</t>
  </si>
  <si>
    <t>常德市安监局</t>
  </si>
  <si>
    <t>临澧县</t>
  </si>
  <si>
    <t>临澧县安监局</t>
  </si>
  <si>
    <t>慈利县</t>
  </si>
  <si>
    <t>慈利县安监局</t>
  </si>
  <si>
    <t>益阳市安监局</t>
  </si>
  <si>
    <t>郴州市安监局</t>
  </si>
  <si>
    <t>娄底市安监局</t>
  </si>
  <si>
    <t>冷水江市</t>
  </si>
  <si>
    <t>湘西自治州州小计</t>
  </si>
  <si>
    <t>湘西自治州安监局</t>
  </si>
  <si>
    <t>泸溪县安监局</t>
  </si>
  <si>
    <t>2018年安全生产专项资金分配明细表（科教、信息）</t>
  </si>
  <si>
    <t>名称</t>
  </si>
  <si>
    <t>设备或建设项目</t>
  </si>
  <si>
    <t>单价    （万元）</t>
  </si>
  <si>
    <t>数量     （台套）</t>
  </si>
  <si>
    <t>湘煤集团有限公司资兴矿区救护大队（郴州基地）</t>
  </si>
  <si>
    <t>电动破拆工具组GYAOL-D4</t>
  </si>
  <si>
    <t>多功能侦察无人机</t>
  </si>
  <si>
    <t>运维资金</t>
  </si>
  <si>
    <t>湘煤集团白沙矿区救护大队（白沙基地）</t>
  </si>
  <si>
    <t>BG4正压呼吸器</t>
  </si>
  <si>
    <t>BG4正压呼吸器检测仪</t>
  </si>
  <si>
    <t>BG4氧气瓶及配件</t>
  </si>
  <si>
    <t>邵阳市矿山救护大队（邵阳基地）</t>
  </si>
  <si>
    <t>排水装备车</t>
  </si>
  <si>
    <t>5T叉车</t>
  </si>
  <si>
    <t>Ф159高压橡胶软管</t>
  </si>
  <si>
    <t>0.128万元/米</t>
  </si>
  <si>
    <r>
      <t>5</t>
    </r>
    <r>
      <rPr>
        <sz val="11"/>
        <color indexed="8"/>
        <rFont val="宋体"/>
        <family val="0"/>
      </rPr>
      <t>00米</t>
    </r>
  </si>
  <si>
    <t>转换接头</t>
  </si>
  <si>
    <t>临时水仓</t>
  </si>
  <si>
    <t>BG4呼吸器校验仪</t>
  </si>
  <si>
    <t>娄底市矿山应急救援大队（娄底基地）</t>
  </si>
  <si>
    <t>救援指挥车</t>
  </si>
  <si>
    <t>救援运兵车</t>
  </si>
  <si>
    <t>防爆照相机</t>
  </si>
  <si>
    <t>动力冲击工具</t>
  </si>
  <si>
    <t>体能训练器材</t>
  </si>
  <si>
    <t>运兵车</t>
  </si>
  <si>
    <t>4h正压氧呼吸器</t>
  </si>
  <si>
    <t>多参数气体检测仪</t>
  </si>
  <si>
    <t>氢氧化钙</t>
  </si>
  <si>
    <t>腹背训练器材</t>
  </si>
  <si>
    <t>卧式屈服训练器材</t>
  </si>
  <si>
    <t>涟源市矿山救护队</t>
  </si>
  <si>
    <t>正压氧气呼吸器BG4</t>
  </si>
  <si>
    <t>冷水江市矿山救护队</t>
  </si>
  <si>
    <t>灾区电话</t>
  </si>
  <si>
    <t>4h正压氧呼吸器</t>
  </si>
  <si>
    <t>自动苏生器</t>
  </si>
  <si>
    <t>呼吸器校验仪</t>
  </si>
  <si>
    <t>氧气充填泵</t>
  </si>
  <si>
    <t>防爆工具</t>
  </si>
  <si>
    <t>液压起重器</t>
  </si>
  <si>
    <t>工业冰箱</t>
  </si>
  <si>
    <t>多功能气体检测仪</t>
  </si>
  <si>
    <t>氧气瓶</t>
  </si>
  <si>
    <t>水龙带</t>
  </si>
  <si>
    <t>高泡灭火器泡沫剂</t>
  </si>
  <si>
    <t>湖南省煤田地质局油气资源勘探队（矿山地质基地）</t>
  </si>
  <si>
    <t>三维钻探精准定位可视化软件</t>
  </si>
  <si>
    <t>钻探演练</t>
  </si>
  <si>
    <t>宁乡县阳光矿山救援基地（省矿山救援长沙基地）</t>
  </si>
  <si>
    <t>救护车</t>
  </si>
  <si>
    <t>永州市矿山救护队</t>
  </si>
  <si>
    <t>矿山救援轻便支架</t>
  </si>
  <si>
    <t>怀化市矿山救护队</t>
  </si>
  <si>
    <t>低杨程大流量潜水泵加500米快速接口软管</t>
  </si>
  <si>
    <t>进口气体泄露成像仪</t>
  </si>
  <si>
    <t>多功能移动发电机组及移动电源</t>
  </si>
  <si>
    <t>BG4呼吸器</t>
  </si>
  <si>
    <t>备用氧气充填泵</t>
  </si>
  <si>
    <t>空气充填泵</t>
  </si>
  <si>
    <t>室内多功能体训器材</t>
  </si>
  <si>
    <t>一氧化碳测定仪</t>
  </si>
  <si>
    <t>甲烷检测报警器</t>
  </si>
  <si>
    <t>氧气检测仪</t>
  </si>
  <si>
    <t>二氧化碳检测仪</t>
  </si>
  <si>
    <t>苏生器</t>
  </si>
  <si>
    <t>折叠两用急救担架</t>
  </si>
  <si>
    <t>模拟人</t>
  </si>
  <si>
    <t>推车式脉冲气压喷雾水枪（50L）</t>
  </si>
  <si>
    <t>重型破拆工具</t>
  </si>
  <si>
    <t>张家界市矿山救护队</t>
  </si>
  <si>
    <t>多功能担架（负压）</t>
  </si>
  <si>
    <t>液压扩张器</t>
  </si>
  <si>
    <t>液压剪切器</t>
  </si>
  <si>
    <t xml:space="preserve">液压剪扩器 </t>
  </si>
  <si>
    <t>液压撑顶器</t>
  </si>
  <si>
    <t>液压手动泵</t>
  </si>
  <si>
    <t>液压机动泵</t>
  </si>
  <si>
    <t>起重气垫</t>
  </si>
  <si>
    <t>生命探测仪</t>
  </si>
  <si>
    <t>探险救援绳索</t>
  </si>
  <si>
    <t>益阳市公路应急抢险中心</t>
  </si>
  <si>
    <t>50装载机</t>
  </si>
  <si>
    <t>长沙市蓝天应急救援服务中心</t>
  </si>
  <si>
    <t>水下打捞救援专用机器人</t>
  </si>
  <si>
    <t>湖南黄金集团有限责任公司</t>
  </si>
  <si>
    <t>体能训练器材</t>
  </si>
  <si>
    <t>桂阳矿山救护队</t>
  </si>
  <si>
    <t>多种气体检测仪</t>
  </si>
  <si>
    <t>自救器</t>
  </si>
  <si>
    <t>校验仪</t>
  </si>
  <si>
    <t>储氧瓶</t>
  </si>
  <si>
    <t>单架</t>
  </si>
  <si>
    <t>备用氧气瓶</t>
  </si>
  <si>
    <t>多种气体检测器</t>
  </si>
  <si>
    <t>红外线测温仪</t>
  </si>
  <si>
    <t>通风机</t>
  </si>
  <si>
    <t>正压氧气呼吸器面罩</t>
  </si>
  <si>
    <t>防高温、耐腐蚀手套</t>
  </si>
  <si>
    <t>防砸、防水保护安全鞋</t>
  </si>
  <si>
    <t>链锯、圆盘锯、切割机、气动凿岩机一套</t>
  </si>
  <si>
    <t>氧气苏生器</t>
  </si>
  <si>
    <t>宜章县安全生产应急救援队</t>
  </si>
  <si>
    <t>正压氧呼吸器BG4</t>
  </si>
  <si>
    <t>空气充填泵JII</t>
  </si>
  <si>
    <t>全封闭重型防化服</t>
  </si>
  <si>
    <t>个体防护装备</t>
  </si>
  <si>
    <t>防爆对讲机</t>
  </si>
  <si>
    <t>破拆工具组</t>
  </si>
  <si>
    <t>移动式排烟机</t>
  </si>
  <si>
    <t>充气泵</t>
  </si>
  <si>
    <t>柔性施压快速封堵装备</t>
  </si>
  <si>
    <t>转运车辆（倒罐车，38马力，不锈钢储罐）</t>
  </si>
  <si>
    <t>怀化市洪江区危险化学品应急救援中心</t>
  </si>
  <si>
    <t>救援运兵车</t>
  </si>
  <si>
    <t>事故照明灯</t>
  </si>
  <si>
    <t>移动发电机</t>
  </si>
  <si>
    <t>漏电探测仪</t>
  </si>
  <si>
    <t>水质检测仪</t>
  </si>
  <si>
    <t>气动切割刀</t>
  </si>
  <si>
    <t>液压剪切钳</t>
  </si>
  <si>
    <t>液压扩展器</t>
  </si>
  <si>
    <t>液压救援顶杆</t>
  </si>
  <si>
    <t>隔热服</t>
  </si>
  <si>
    <t>重型防化服</t>
  </si>
  <si>
    <t>个人训练服</t>
  </si>
  <si>
    <t>水带</t>
  </si>
  <si>
    <t>多功能水枪</t>
  </si>
  <si>
    <t>移动消防炮</t>
  </si>
  <si>
    <t>干粉灭火器</t>
  </si>
  <si>
    <t>二氧化碳灭火器</t>
  </si>
  <si>
    <t>警戒杆</t>
  </si>
  <si>
    <t>标识牌</t>
  </si>
  <si>
    <t>建滔（衡阳）实业有限公司</t>
  </si>
  <si>
    <t>对讲机(防爆型)</t>
  </si>
  <si>
    <t>应急照明</t>
  </si>
  <si>
    <t>破拆工具</t>
  </si>
  <si>
    <t>液氯快速堵漏工具</t>
  </si>
  <si>
    <t>空气呼吸器</t>
  </si>
  <si>
    <t>重型防化服</t>
  </si>
  <si>
    <t>带护目镜安全帽</t>
  </si>
  <si>
    <t>气体浓度检测报警仪</t>
  </si>
  <si>
    <t>空气充压泵（可打压至15MPa)</t>
  </si>
  <si>
    <t>湖南省煤田地质局油气资源勘探队</t>
  </si>
  <si>
    <t>新化县</t>
  </si>
  <si>
    <r>
      <rPr>
        <sz val="11"/>
        <rFont val="仿宋_GB2312"/>
        <family val="3"/>
      </rPr>
      <t>新化</t>
    </r>
    <r>
      <rPr>
        <sz val="12"/>
        <rFont val="仿宋_GB2312"/>
        <family val="3"/>
      </rPr>
      <t>县矿山救护队</t>
    </r>
  </si>
  <si>
    <t>涟源市矿山救护队</t>
  </si>
  <si>
    <t>新化县矿山救护队</t>
  </si>
  <si>
    <t>冷水江市矿山救护队</t>
  </si>
  <si>
    <t>宁乡市</t>
  </si>
  <si>
    <t>宁乡市阳光矿山救援基地</t>
  </si>
  <si>
    <t>张家界市矿山救护队</t>
  </si>
  <si>
    <t>益阳市公路应急抢险中心</t>
  </si>
  <si>
    <t>长沙市蓝天应急救援
服务中心</t>
  </si>
  <si>
    <t>桂阳县</t>
  </si>
  <si>
    <t>宜章县</t>
  </si>
  <si>
    <t>桂阳矿山救护队</t>
  </si>
  <si>
    <t>临武县矿山救护队</t>
  </si>
  <si>
    <t>宜章县安全生产应急
救援队</t>
  </si>
  <si>
    <t>望城县安监局（危险化学品应急救援（长沙）基地）</t>
  </si>
  <si>
    <t>湖南鸿胜物流有限公司（长沙危险货物运输应急救援队伍）</t>
  </si>
  <si>
    <t>建滔（衡阳）实业有限公司</t>
  </si>
  <si>
    <t>岳阳市安监局</t>
  </si>
  <si>
    <t>2018年危险化学品省级应急演练</t>
  </si>
  <si>
    <t>花垣县安监局</t>
  </si>
  <si>
    <t>蒸湘区安监局</t>
  </si>
  <si>
    <t>衡阳县</t>
  </si>
  <si>
    <t>常宁市</t>
  </si>
  <si>
    <t>衡阳县安监局</t>
  </si>
  <si>
    <t>常宁市安监局</t>
  </si>
  <si>
    <t>湖南鸿胜物流有限公司（长沙危险货物运输应急救援队伍</t>
  </si>
  <si>
    <t>望城县安监局（危险化学品应急救援（长沙）基地</t>
  </si>
  <si>
    <t>株洲市小计</t>
  </si>
  <si>
    <t>株洲县</t>
  </si>
  <si>
    <t>株洲县安监局</t>
  </si>
  <si>
    <t>株
洲
市</t>
  </si>
  <si>
    <t>雨湖区安监局</t>
  </si>
  <si>
    <t>市本级</t>
  </si>
  <si>
    <t>新邵县安监局</t>
  </si>
  <si>
    <t>新宁县安监局</t>
  </si>
  <si>
    <t>岳阳楼区安监局</t>
  </si>
  <si>
    <t>平江县安监局</t>
  </si>
  <si>
    <t>华容县安监局</t>
  </si>
  <si>
    <t>安化县安监局</t>
  </si>
  <si>
    <t>临武县安监局</t>
  </si>
  <si>
    <t>永州市安监局</t>
  </si>
  <si>
    <t>冷水滩区安监局</t>
  </si>
  <si>
    <t>东安县安监局</t>
  </si>
  <si>
    <t>东安县</t>
  </si>
  <si>
    <t>新晃县安监局</t>
  </si>
  <si>
    <t>新晃县</t>
  </si>
  <si>
    <t>省级安全生产综合信
息平台</t>
  </si>
  <si>
    <t>湖南省安全生产“一
张网”（湖南安监云）工程配套</t>
  </si>
  <si>
    <t>湖南安监视频会商系统</t>
  </si>
  <si>
    <t>安全生产风险预警与
防控工程</t>
  </si>
  <si>
    <t>湖南安监数字档案系
统(一期)建设</t>
  </si>
  <si>
    <t>湖南省安监局智能安
全用电监测系统</t>
  </si>
  <si>
    <t>湖南省安监局无纸化
会议系统</t>
  </si>
  <si>
    <t>安全文化展厅与创省
级文明单位安全文化墙建设</t>
  </si>
  <si>
    <t>安全培训教育体验场
所建设</t>
  </si>
  <si>
    <t>安全生产监管人员培
训教育</t>
  </si>
  <si>
    <t>湖南安全技术职业学院</t>
  </si>
  <si>
    <t>数字化安全生产教育
培训资源平台建设</t>
  </si>
  <si>
    <t>知行楼（原科技楼）
屋面及卫生间改造建设</t>
  </si>
  <si>
    <t>西侧道路改造与拓展
基地建设</t>
  </si>
  <si>
    <t>轨道交通实训室建设</t>
  </si>
  <si>
    <t>应急救援实训室建设</t>
  </si>
  <si>
    <t>安全生产科技项目平
台建设</t>
  </si>
  <si>
    <t>斜井跑车事故共性问
题分析系统研究</t>
  </si>
  <si>
    <t>散落粉料无尘化高效
收集技术研究及工程示范</t>
  </si>
  <si>
    <t>基于四维直流电阻率
法的巷道水害超前地质预报及监测预警系统</t>
  </si>
  <si>
    <t>长沙理工大学</t>
  </si>
  <si>
    <t>爆破震动灾害主动控
制技术与系统研发</t>
  </si>
  <si>
    <t>非煤矿山开采（采空
区、爆破）对临近建（构）筑物的安全影响评估方法和监控措施技术研究</t>
  </si>
  <si>
    <t>湖南省煤田地质局</t>
  </si>
  <si>
    <t>油气资源勘探队有毒
有害气体隐患排查治理方法研究</t>
  </si>
  <si>
    <t>基于地下磁流体技术
的井下水害监控研究</t>
  </si>
  <si>
    <t>长沙市人民政府</t>
  </si>
  <si>
    <t>芙蓉区人民政府</t>
  </si>
  <si>
    <t>望城区人民政府</t>
  </si>
  <si>
    <t>长沙县人民政府</t>
  </si>
  <si>
    <t>石峰区人民政府</t>
  </si>
  <si>
    <t>芦淞区人民政府</t>
  </si>
  <si>
    <t>醴陵市人民政府</t>
  </si>
  <si>
    <t>湘潭市人民政府</t>
  </si>
  <si>
    <t>衡阳市人民政府</t>
  </si>
  <si>
    <t>衡阳市人民政府</t>
  </si>
  <si>
    <t>石鼓区人民政府</t>
  </si>
  <si>
    <t>衡山县人民政府</t>
  </si>
  <si>
    <t>衡东县人民政府</t>
  </si>
  <si>
    <t>邵阳市人民政府</t>
  </si>
  <si>
    <t>武冈市人民政府</t>
  </si>
  <si>
    <t>洞口县人民政府</t>
  </si>
  <si>
    <t>新宁县人民政府</t>
  </si>
  <si>
    <t>岳阳市人民政府</t>
  </si>
  <si>
    <t>临湘市人民政府</t>
  </si>
  <si>
    <t>湘阴县人民政府</t>
  </si>
  <si>
    <t>华容县人民政府</t>
  </si>
  <si>
    <t>常德市人民政府</t>
  </si>
  <si>
    <t>澧县人民政府</t>
  </si>
  <si>
    <t>石门县人民政府</t>
  </si>
  <si>
    <t>桃源县人民政府</t>
  </si>
  <si>
    <t>张家界市人民政府</t>
  </si>
  <si>
    <t>武陵源区人民政府</t>
  </si>
  <si>
    <t>桑植县人民政府</t>
  </si>
  <si>
    <t>益阳市人民政府</t>
  </si>
  <si>
    <t>赫山区人民政府</t>
  </si>
  <si>
    <t>安化县人民政府</t>
  </si>
  <si>
    <t>新化县人民政府</t>
  </si>
  <si>
    <t>双峰县人民政府</t>
  </si>
  <si>
    <t>桂东县人民政府</t>
  </si>
  <si>
    <t>桂阳县人民政府</t>
  </si>
  <si>
    <t>汝城县人民政府</t>
  </si>
  <si>
    <t>零陵区人民政府</t>
  </si>
  <si>
    <t>东安县人民政府</t>
  </si>
  <si>
    <t>新田县人民政府</t>
  </si>
  <si>
    <t>鹤城区人民政府</t>
  </si>
  <si>
    <t>辰溪县人民政府</t>
  </si>
  <si>
    <t>通道侗族自治县人民政府</t>
  </si>
  <si>
    <t>龙山县人民政府</t>
  </si>
  <si>
    <t>凤凰县人民政府</t>
  </si>
  <si>
    <t>华容市禁毒大队</t>
  </si>
  <si>
    <t>新晃县安监局</t>
  </si>
  <si>
    <t>禾滩镇三江村</t>
  </si>
  <si>
    <t>基础建设</t>
  </si>
  <si>
    <t>扶贫点</t>
  </si>
  <si>
    <t>省煤炭管理局</t>
  </si>
  <si>
    <t>煤矿安全监管工作经费</t>
  </si>
  <si>
    <t>危化行业安全体检</t>
  </si>
  <si>
    <t>监控企业易制毒化学品系统软件技术支持</t>
  </si>
  <si>
    <t>危险化学品安全综合治理</t>
  </si>
  <si>
    <t>非煤矿山行业安全体检</t>
  </si>
  <si>
    <t>职业卫生安全体检</t>
  </si>
  <si>
    <t>煤矿去不安全落后产能评价评估</t>
  </si>
  <si>
    <t>“机械化换人、自动化减人”科技强安项目</t>
  </si>
  <si>
    <t>危险化学品生产企业综合治理</t>
  </si>
  <si>
    <t>重大隐患治理</t>
  </si>
  <si>
    <t>废弃物重大隐患治理</t>
  </si>
  <si>
    <t>危险化学品企业信息化建设</t>
  </si>
  <si>
    <t>搬迁危险化学品企业风险管控</t>
  </si>
  <si>
    <t>危化隐患整改</t>
  </si>
  <si>
    <t>2018年度危险化学品公共安全风险评估</t>
  </si>
  <si>
    <t>新代猛业有限责任公司</t>
  </si>
  <si>
    <t>尾矿库安全环境综合治理</t>
  </si>
  <si>
    <t>衡阳尚卿矿业有限公司</t>
  </si>
  <si>
    <t>铅锌矿山采空区治理工程质量监测</t>
  </si>
  <si>
    <t>尾矿库重大安全隐患治理</t>
  </si>
  <si>
    <t>无主尾矿库重大安全隐患治理</t>
  </si>
  <si>
    <t>尾矿库闭库治理</t>
  </si>
  <si>
    <t>朱山铺尾矿库“头顶库”综合治理</t>
  </si>
  <si>
    <t>雷公冲尾矿库重大安全隐患治理</t>
  </si>
  <si>
    <t>新邵县高家坳金矿</t>
  </si>
  <si>
    <t>五虎寨排土场隐患治理</t>
  </si>
  <si>
    <t>采空区微震在线监测项目</t>
  </si>
  <si>
    <t>蓝山县</t>
  </si>
  <si>
    <t>东信烟花集团有限公司</t>
  </si>
  <si>
    <t>烟花爆组组合工艺公共安全隐患治理研究</t>
  </si>
  <si>
    <t>重大安全隐患整改项目</t>
  </si>
  <si>
    <t>湖南雁峰酒业有限公司</t>
  </si>
  <si>
    <t>安全隐患整改项目</t>
  </si>
  <si>
    <t>衡南县</t>
  </si>
  <si>
    <t>厂区噪音治理项目、车间除尘器改造项目</t>
  </si>
  <si>
    <t>醴陵旗滨玻璃有限公司</t>
  </si>
  <si>
    <t>道路路面制作安全交通标识线</t>
  </si>
  <si>
    <t>重大安全隐患治理</t>
  </si>
  <si>
    <t>职业卫生托管体检服务</t>
  </si>
  <si>
    <t>危化品仓库重大安全隐患治理</t>
  </si>
  <si>
    <t>烟花爆竹自动化设备推广奖补</t>
  </si>
  <si>
    <t>省安监局</t>
  </si>
  <si>
    <t>80家粉尘防爆、40家涉氨制冷、140家有
限空间、80家冶金冶炼企业进行体检及对相关人员进行培训</t>
  </si>
  <si>
    <t>望城区安监局</t>
  </si>
  <si>
    <t>宁乡市</t>
  </si>
  <si>
    <t>长沙港美新材料科技有
限公司</t>
  </si>
  <si>
    <t>宁乡市安监局</t>
  </si>
  <si>
    <t>醴陵市安监局</t>
  </si>
  <si>
    <t>湘潭市高新区</t>
  </si>
  <si>
    <t>衡阳县</t>
  </si>
  <si>
    <t>衡南县安监局</t>
  </si>
  <si>
    <t>湖南省湘中制药有限
公司</t>
  </si>
  <si>
    <t>武冈市</t>
  </si>
  <si>
    <t>盛泰钨钼制品有限
公司</t>
  </si>
  <si>
    <t>新邵县龙溪铺镇永利
矿业有限公司</t>
  </si>
  <si>
    <t>城步县</t>
  </si>
  <si>
    <t>城步县安监局</t>
  </si>
  <si>
    <t>君山区安监局</t>
  </si>
  <si>
    <t>德山经开区安监局</t>
  </si>
  <si>
    <t>桃源县安监局</t>
  </si>
  <si>
    <t>烟花爆竹事故警示教育基地建设</t>
  </si>
  <si>
    <t>歇驾山矿区无主矿山采空区安全隐患排
查及居民搬迁避让项目</t>
  </si>
  <si>
    <t>关闭、破产矿山企业遗留的非地质灾害性
质的重大安全隐患治理</t>
  </si>
  <si>
    <t>益阳市经开区安监局</t>
  </si>
  <si>
    <t>赫山区益阳市神骏化
工有限责任公司</t>
  </si>
  <si>
    <t>桃江县</t>
  </si>
  <si>
    <t>桃江县安监局</t>
  </si>
  <si>
    <t>安化县</t>
  </si>
  <si>
    <t>安化县安监局</t>
  </si>
  <si>
    <t>沅江市</t>
  </si>
  <si>
    <t>沅江市安监局</t>
  </si>
  <si>
    <t>南县</t>
  </si>
  <si>
    <t>湖南拓普竹麻产业开
发有限公司</t>
  </si>
  <si>
    <t>蓝山县安监局</t>
  </si>
  <si>
    <t>洪江区安监局</t>
  </si>
  <si>
    <t>麻阳县</t>
  </si>
  <si>
    <t>湘西自治州人民政府</t>
  </si>
  <si>
    <t>安全隐患治理</t>
  </si>
  <si>
    <t>由州政府统筹治理</t>
  </si>
  <si>
    <t>吉首市鑫立冷饮有限
责任公司</t>
  </si>
  <si>
    <t>吉首市安监局</t>
  </si>
  <si>
    <t>凤凰县花垣银鹏矿业
有限责任公司</t>
  </si>
  <si>
    <t>凤凰县新科达矿业有
限责任公司</t>
  </si>
  <si>
    <t>花垣县安监局</t>
  </si>
  <si>
    <t>铅锌矿山采空区重大安全隐患治理</t>
  </si>
  <si>
    <t>花垣县天地人矿业有
限公司</t>
  </si>
  <si>
    <t>泸溪县金旭冶化有限
责任公司</t>
  </si>
  <si>
    <t>泸溪县湖南金昊新材
料科技股份有限公司</t>
  </si>
  <si>
    <t>10000吨/年微细球形铝粉人工组粉工序重
大安全隐患治理</t>
  </si>
  <si>
    <t>保靖县安监局</t>
  </si>
  <si>
    <t>无主尾矿库隐患综合治理项目（金石铜矿尾矿库）</t>
  </si>
  <si>
    <t>醴陵烟花检测检验中心</t>
  </si>
  <si>
    <t>附件3：</t>
  </si>
  <si>
    <t>附件2：</t>
  </si>
  <si>
    <t>附件4—1</t>
  </si>
  <si>
    <t>附件4-2</t>
  </si>
  <si>
    <t>附件5：</t>
  </si>
  <si>
    <t>附件6：</t>
  </si>
  <si>
    <t>2018年安全生产专项资金分配明细表（示范创建）</t>
  </si>
  <si>
    <t>2018年安全生产专项资金分配明细表(应急)</t>
  </si>
  <si>
    <r>
      <t xml:space="preserve">  </t>
    </r>
    <r>
      <rPr>
        <b/>
        <sz val="18"/>
        <color indexed="8"/>
        <rFont val="宋体"/>
        <family val="0"/>
      </rPr>
      <t>2018年救援装备配备和基础设施建设项目表</t>
    </r>
  </si>
  <si>
    <t>2018年安全生产专项资金分配明细表（隐患治理）</t>
  </si>
  <si>
    <t>附件1：</t>
  </si>
  <si>
    <t xml:space="preserve">2018年安全生产专项资金分配总表                            </t>
  </si>
  <si>
    <t>单位：万元</t>
  </si>
  <si>
    <t>市州</t>
  </si>
  <si>
    <t>县市区</t>
  </si>
  <si>
    <t>合计</t>
  </si>
  <si>
    <t>奖励</t>
  </si>
  <si>
    <t>示范创建</t>
  </si>
  <si>
    <t>应急-1</t>
  </si>
  <si>
    <t>科技、信息化等</t>
  </si>
  <si>
    <t>隐患排  查治理</t>
  </si>
  <si>
    <t>省本级</t>
  </si>
  <si>
    <t>市州小计</t>
  </si>
  <si>
    <t>长沙市小计</t>
  </si>
  <si>
    <t xml:space="preserve"> </t>
  </si>
  <si>
    <t>长沙市本级及所辖区</t>
  </si>
  <si>
    <t>长沙县</t>
  </si>
  <si>
    <t>宁乡县</t>
  </si>
  <si>
    <t>株洲市小计</t>
  </si>
  <si>
    <t>株洲市本级及所辖区</t>
  </si>
  <si>
    <t>攸县</t>
  </si>
  <si>
    <t>株洲县</t>
  </si>
  <si>
    <t>醴陵市</t>
  </si>
  <si>
    <t>湘潭市小计</t>
  </si>
  <si>
    <t>湘潭市本级及所辖区</t>
  </si>
  <si>
    <t>湘乡市</t>
  </si>
  <si>
    <t>韶山市</t>
  </si>
  <si>
    <t>衡阳市小计</t>
  </si>
  <si>
    <t>衡阳市本级及所辖区</t>
  </si>
  <si>
    <t>耒阳市</t>
  </si>
  <si>
    <t>常宁市</t>
  </si>
  <si>
    <t>衡南县</t>
  </si>
  <si>
    <t>衡山县</t>
  </si>
  <si>
    <t>衡阳县</t>
  </si>
  <si>
    <t>衡东县</t>
  </si>
  <si>
    <t>邵阳市小计</t>
  </si>
  <si>
    <t>邵阳市本级及所辖区</t>
  </si>
  <si>
    <t>武冈市</t>
  </si>
  <si>
    <t>新邵县</t>
  </si>
  <si>
    <t>隆回县</t>
  </si>
  <si>
    <t>邵东县</t>
  </si>
  <si>
    <t>洞口县</t>
  </si>
  <si>
    <t>城步县</t>
  </si>
  <si>
    <t>绥宁县</t>
  </si>
  <si>
    <t>岳阳市小计</t>
  </si>
  <si>
    <t>岳阳市本级及所辖区</t>
  </si>
  <si>
    <t>汨罗市</t>
  </si>
  <si>
    <t>平江县</t>
  </si>
  <si>
    <t>岳阳县</t>
  </si>
  <si>
    <t>常德市小计</t>
  </si>
  <si>
    <t>常德市本级及所辖区</t>
  </si>
  <si>
    <t>澧县</t>
  </si>
  <si>
    <t>临澧县</t>
  </si>
  <si>
    <t>桃源县</t>
  </si>
  <si>
    <t>石门县</t>
  </si>
  <si>
    <t>张家界市</t>
  </si>
  <si>
    <t>张家界市小计</t>
  </si>
  <si>
    <t>张家界市本级及所辖区</t>
  </si>
  <si>
    <t>益阳市小计</t>
  </si>
  <si>
    <t>益阳市本级及所辖区</t>
  </si>
  <si>
    <t>沅江市</t>
  </si>
  <si>
    <t>桃江县</t>
  </si>
  <si>
    <t>南县</t>
  </si>
  <si>
    <t>永州市小计</t>
  </si>
  <si>
    <t>永州市本级及所辖区</t>
  </si>
  <si>
    <t>道县</t>
  </si>
  <si>
    <t>宁远县</t>
  </si>
  <si>
    <t>蓝山县</t>
  </si>
  <si>
    <t>新田县</t>
  </si>
  <si>
    <t>东安县</t>
  </si>
  <si>
    <t>郴州市小计</t>
  </si>
  <si>
    <t>郴州市本级及所辖区</t>
  </si>
  <si>
    <t>桂阳县</t>
  </si>
  <si>
    <t>宜章县</t>
  </si>
  <si>
    <t>临武县</t>
  </si>
  <si>
    <t>汝城县</t>
  </si>
  <si>
    <t>嘉禾县</t>
  </si>
  <si>
    <t>桂东县</t>
  </si>
  <si>
    <t>娄底市小计</t>
  </si>
  <si>
    <t>娄底市本级及所辖区</t>
  </si>
  <si>
    <t>涟源市</t>
  </si>
  <si>
    <t>冷水江市</t>
  </si>
  <si>
    <t>新化县</t>
  </si>
  <si>
    <t>怀化市小计</t>
  </si>
  <si>
    <t>怀化市本级及所辖区</t>
  </si>
  <si>
    <t>辰溪县</t>
  </si>
  <si>
    <t>溆浦县</t>
  </si>
  <si>
    <t>麻阳县</t>
  </si>
  <si>
    <t>新晃县</t>
  </si>
  <si>
    <t>洪江市</t>
  </si>
  <si>
    <t>通道县</t>
  </si>
  <si>
    <t>湘西州小计</t>
  </si>
  <si>
    <t>省人力资源和社会保障厅</t>
  </si>
  <si>
    <t>省住房和城乡建设厅</t>
  </si>
  <si>
    <t>省消防总队</t>
  </si>
  <si>
    <t>省公安厅交管局</t>
  </si>
  <si>
    <t>省供销合作社</t>
  </si>
  <si>
    <t>省专用通信局</t>
  </si>
  <si>
    <t>中国南方航空公司湖南分公司</t>
  </si>
  <si>
    <t>中国石油化工股份有限公司巴陵分公司</t>
  </si>
  <si>
    <t>中国建筑第五工程局</t>
  </si>
  <si>
    <t>中铁五局（集团）有限公司长沙分公司</t>
  </si>
  <si>
    <t>中国石化销售有限公司湖南石油分公司</t>
  </si>
  <si>
    <t>中国联合网络通信有限公司长沙市分公司</t>
  </si>
  <si>
    <t>汨罗市</t>
  </si>
  <si>
    <t>湘西自治州</t>
  </si>
  <si>
    <t>湖南正翔科技发展有限公司金属非金属矿山重大隐患排查能力建设之
露天开采3D教学片</t>
  </si>
  <si>
    <t>湖南省安全生产科学研究有限公司危险化学品风险分级管控</t>
  </si>
  <si>
    <t>湖南省安全生产科学研究有限公司危化行业安全体检</t>
  </si>
  <si>
    <t>常宁市</t>
  </si>
  <si>
    <t>常宁市安监局</t>
  </si>
  <si>
    <t>省煤业集团有限公司</t>
  </si>
  <si>
    <t>湖南海利集团有限公司</t>
  </si>
  <si>
    <t>湖南有色金属控股集团有限公司</t>
  </si>
  <si>
    <t>怀化市</t>
  </si>
  <si>
    <t>怀化市小计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</si>
</sst>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9">
    <font>
      <sz val="11"/>
      <color theme="1"/>
      <name val="Calibri"/>
      <family val="0"/>
    </font>
    <font>
      <sz val="11"/>
      <color indexed="8"/>
      <name val="宋体"/>
      <family val="0"/>
    </font>
    <font>
      <sz val="12"/>
      <name val="宋体"/>
      <family val="0"/>
    </font>
    <font>
      <sz val="18"/>
      <name val="方正小标宋_GBK"/>
      <family val="4"/>
    </font>
    <font>
      <sz val="12"/>
      <name val="方正小标宋_GBK"/>
      <family val="4"/>
    </font>
    <font>
      <sz val="12"/>
      <name val="楷体_GB2312"/>
      <family val="3"/>
    </font>
    <font>
      <sz val="12"/>
      <name val="仿宋_GB2312"/>
      <family val="3"/>
    </font>
    <font>
      <b/>
      <sz val="12"/>
      <name val="宋体"/>
      <family val="0"/>
    </font>
    <font>
      <sz val="10.5"/>
      <color indexed="8"/>
      <name val="宋体"/>
      <family val="0"/>
    </font>
    <font>
      <sz val="16"/>
      <name val="宋体"/>
      <family val="0"/>
    </font>
    <font>
      <sz val="9"/>
      <name val="宋体"/>
      <family val="0"/>
    </font>
    <font>
      <sz val="12"/>
      <color indexed="8"/>
      <name val="宋体"/>
      <family val="0"/>
    </font>
    <font>
      <b/>
      <sz val="12"/>
      <color indexed="8"/>
      <name val="宋体"/>
      <family val="0"/>
    </font>
    <font>
      <sz val="10"/>
      <name val="宋体"/>
      <family val="0"/>
    </font>
    <font>
      <sz val="16"/>
      <name val="黑体"/>
      <family val="3"/>
    </font>
    <font>
      <sz val="11"/>
      <name val="宋体"/>
      <family val="0"/>
    </font>
    <font>
      <sz val="10"/>
      <color indexed="8"/>
      <name val="宋体"/>
      <family val="0"/>
    </font>
    <font>
      <b/>
      <sz val="10"/>
      <name val="宋体"/>
      <family val="0"/>
    </font>
    <font>
      <b/>
      <sz val="10"/>
      <color indexed="8"/>
      <name val="宋体"/>
      <family val="0"/>
    </font>
    <font>
      <b/>
      <sz val="18"/>
      <color indexed="8"/>
      <name val="宋体"/>
      <family val="0"/>
    </font>
    <font>
      <sz val="14"/>
      <name val="黑体"/>
      <family val="3"/>
    </font>
    <font>
      <sz val="14"/>
      <color indexed="8"/>
      <name val="黑体"/>
      <family val="3"/>
    </font>
    <font>
      <sz val="12"/>
      <color indexed="8"/>
      <name val="黑体"/>
      <family val="3"/>
    </font>
    <font>
      <sz val="10.5"/>
      <color indexed="8"/>
      <name val="仿宋_GB2312"/>
      <family val="3"/>
    </font>
    <font>
      <sz val="12"/>
      <color indexed="8"/>
      <name val="仿宋_GB2312"/>
      <family val="3"/>
    </font>
    <font>
      <sz val="10.5"/>
      <name val="仿宋_GB2312"/>
      <family val="3"/>
    </font>
    <font>
      <sz val="11"/>
      <color indexed="10"/>
      <name val="宋体"/>
      <family val="0"/>
    </font>
    <font>
      <sz val="11"/>
      <name val="仿宋_GB2312"/>
      <family val="3"/>
    </font>
    <font>
      <sz val="9"/>
      <color indexed="8"/>
      <name val="宋体"/>
      <family val="0"/>
    </font>
    <font>
      <sz val="11"/>
      <color indexed="8"/>
      <name val="仿宋_GB2312"/>
      <family val="3"/>
    </font>
    <font>
      <sz val="8"/>
      <name val="宋体"/>
      <family val="0"/>
    </font>
    <font>
      <sz val="16"/>
      <name val="方正小标宋_GBK"/>
      <family val="4"/>
    </font>
    <font>
      <b/>
      <sz val="11"/>
      <color indexed="8"/>
      <name val="宋体"/>
      <family val="0"/>
    </font>
    <font>
      <b/>
      <sz val="12"/>
      <name val="楷体_GB2312"/>
      <family val="3"/>
    </font>
    <font>
      <b/>
      <sz val="16"/>
      <color indexed="8"/>
      <name val="宋体"/>
      <family val="0"/>
    </font>
    <font>
      <b/>
      <sz val="16"/>
      <name val="宋体"/>
      <family val="0"/>
    </font>
    <font>
      <b/>
      <sz val="18"/>
      <name val="宋体"/>
      <family val="0"/>
    </font>
    <font>
      <b/>
      <sz val="11"/>
      <name val="宋体"/>
      <family val="0"/>
    </font>
    <font>
      <b/>
      <sz val="12"/>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style="thin"/>
      <right style="thin"/>
      <top/>
      <bottom/>
    </border>
    <border>
      <left style="thin"/>
      <right style="thin"/>
      <top/>
      <bottom style="thin"/>
    </border>
    <border>
      <left style="thin"/>
      <right style="thin"/>
      <top style="thin"/>
      <bottom/>
    </border>
    <border>
      <left/>
      <right style="thin"/>
      <top style="thin"/>
      <bottom style="thin"/>
    </border>
    <border>
      <left style="thin"/>
      <right/>
      <top style="thin"/>
      <bottom/>
    </border>
    <border>
      <left/>
      <right/>
      <top/>
      <bottom style="thin"/>
    </border>
    <border>
      <left/>
      <right/>
      <top style="thin"/>
      <bottom style="thin"/>
    </border>
    <border>
      <left style="thin"/>
      <right/>
      <top/>
      <bottom/>
    </border>
    <border>
      <left/>
      <right style="thin"/>
      <top/>
      <bottom/>
    </border>
  </borders>
  <cellStyleXfs count="7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1" applyNumberFormat="0" applyFill="0" applyAlignment="0" applyProtection="0"/>
    <xf numFmtId="0" fontId="56" fillId="0" borderId="2" applyNumberFormat="0" applyFill="0" applyAlignment="0" applyProtection="0"/>
    <xf numFmtId="0" fontId="57" fillId="0" borderId="3" applyNumberFormat="0" applyFill="0" applyAlignment="0" applyProtection="0"/>
    <xf numFmtId="0" fontId="57" fillId="0" borderId="0" applyNumberFormat="0" applyFill="0" applyBorder="0" applyAlignment="0" applyProtection="0"/>
    <xf numFmtId="0" fontId="58" fillId="20"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1" fillId="0" borderId="0">
      <alignment vertical="center"/>
      <protection/>
    </xf>
    <xf numFmtId="0" fontId="2" fillId="0" borderId="0">
      <alignment/>
      <protection/>
    </xf>
    <xf numFmtId="0" fontId="59" fillId="21" borderId="0" applyNumberFormat="0" applyBorder="0" applyAlignment="0" applyProtection="0"/>
    <xf numFmtId="0" fontId="6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42" fontId="2" fillId="0" borderId="0" applyFont="0" applyFill="0" applyBorder="0" applyAlignment="0" applyProtection="0"/>
    <xf numFmtId="0" fontId="61" fillId="22" borderId="5" applyNumberFormat="0" applyAlignment="0" applyProtection="0"/>
    <xf numFmtId="0" fontId="62" fillId="23"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66" fillId="30" borderId="0" applyNumberFormat="0" applyBorder="0" applyAlignment="0" applyProtection="0"/>
    <xf numFmtId="0" fontId="67" fillId="22" borderId="8" applyNumberFormat="0" applyAlignment="0" applyProtection="0"/>
    <xf numFmtId="0" fontId="68" fillId="31" borderId="5" applyNumberFormat="0" applyAlignment="0" applyProtection="0"/>
    <xf numFmtId="0" fontId="1" fillId="32" borderId="9" applyNumberFormat="0" applyFont="0" applyAlignment="0" applyProtection="0"/>
  </cellStyleXfs>
  <cellXfs count="235">
    <xf numFmtId="0" fontId="0" fillId="0" borderId="0" xfId="0" applyFont="1" applyAlignment="1">
      <alignment vertical="center"/>
    </xf>
    <xf numFmtId="0" fontId="2" fillId="0" borderId="0" xfId="40">
      <alignment vertical="center"/>
      <protection/>
    </xf>
    <xf numFmtId="0" fontId="2" fillId="0" borderId="10" xfId="40" applyFont="1" applyBorder="1" applyAlignment="1">
      <alignment horizontal="center" vertical="center"/>
      <protection/>
    </xf>
    <xf numFmtId="0" fontId="5" fillId="0" borderId="10" xfId="40" applyFont="1" applyBorder="1" applyAlignment="1">
      <alignment horizontal="center" vertical="center"/>
      <protection/>
    </xf>
    <xf numFmtId="0" fontId="7" fillId="0" borderId="10" xfId="40" applyFont="1" applyBorder="1" applyAlignment="1">
      <alignment horizontal="center" vertical="center"/>
      <protection/>
    </xf>
    <xf numFmtId="0" fontId="7" fillId="0" borderId="10" xfId="40" applyFont="1" applyBorder="1" applyAlignment="1">
      <alignment horizontal="center" vertical="center"/>
      <protection/>
    </xf>
    <xf numFmtId="0" fontId="8" fillId="0" borderId="10" xfId="40" applyFont="1" applyBorder="1" applyAlignment="1">
      <alignment horizontal="center" vertical="center"/>
      <protection/>
    </xf>
    <xf numFmtId="0" fontId="7" fillId="0" borderId="11" xfId="40" applyFont="1" applyBorder="1" applyAlignment="1">
      <alignment horizontal="center" vertical="center"/>
      <protection/>
    </xf>
    <xf numFmtId="0" fontId="6" fillId="0" borderId="10" xfId="40" applyFont="1" applyBorder="1" applyAlignment="1">
      <alignment horizontal="center" vertical="center"/>
      <protection/>
    </xf>
    <xf numFmtId="0" fontId="2" fillId="0" borderId="10" xfId="40" applyFont="1" applyBorder="1" applyAlignment="1">
      <alignment horizontal="left" vertical="center"/>
      <protection/>
    </xf>
    <xf numFmtId="0" fontId="2" fillId="0" borderId="10" xfId="40" applyBorder="1" applyAlignment="1">
      <alignment horizontal="left" vertical="center"/>
      <protection/>
    </xf>
    <xf numFmtId="0" fontId="2" fillId="0" borderId="10" xfId="40" applyFont="1" applyBorder="1" applyAlignment="1">
      <alignment horizontal="center" vertical="center"/>
      <protection/>
    </xf>
    <xf numFmtId="0" fontId="7" fillId="0" borderId="12" xfId="40" applyFont="1" applyBorder="1" applyAlignment="1">
      <alignment horizontal="center" vertical="center"/>
      <protection/>
    </xf>
    <xf numFmtId="0" fontId="2" fillId="0" borderId="13" xfId="40" applyFont="1" applyBorder="1" applyAlignment="1">
      <alignment horizontal="left" vertical="center"/>
      <protection/>
    </xf>
    <xf numFmtId="0" fontId="2" fillId="0" borderId="10" xfId="40" applyFont="1" applyBorder="1" applyAlignment="1">
      <alignment horizontal="center" vertical="center" wrapText="1"/>
      <protection/>
    </xf>
    <xf numFmtId="0" fontId="8" fillId="0" borderId="10" xfId="40" applyFont="1" applyBorder="1" applyAlignment="1">
      <alignment horizontal="center" vertical="center" wrapText="1"/>
      <protection/>
    </xf>
    <xf numFmtId="0" fontId="7" fillId="0" borderId="14" xfId="40" applyFont="1" applyBorder="1" applyAlignment="1">
      <alignment horizontal="center" vertical="center"/>
      <protection/>
    </xf>
    <xf numFmtId="0" fontId="2" fillId="0" borderId="15" xfId="40" applyBorder="1" applyAlignment="1">
      <alignment horizontal="center" vertical="center"/>
      <protection/>
    </xf>
    <xf numFmtId="0" fontId="2" fillId="0" borderId="13" xfId="40" applyFont="1" applyBorder="1" applyAlignment="1">
      <alignment horizontal="center" vertical="center"/>
      <protection/>
    </xf>
    <xf numFmtId="0" fontId="2" fillId="0" borderId="14" xfId="40" applyFont="1" applyBorder="1" applyAlignment="1">
      <alignment horizontal="center" vertical="center" wrapText="1"/>
      <protection/>
    </xf>
    <xf numFmtId="0" fontId="0" fillId="0" borderId="13" xfId="0" applyBorder="1" applyAlignment="1">
      <alignment horizontal="center" vertical="center"/>
    </xf>
    <xf numFmtId="0" fontId="11" fillId="0" borderId="10" xfId="40" applyFont="1" applyBorder="1" applyAlignment="1">
      <alignment horizontal="center" vertical="center"/>
      <protection/>
    </xf>
    <xf numFmtId="0" fontId="2" fillId="0" borderId="10" xfId="40" applyFont="1" applyBorder="1" applyAlignment="1">
      <alignment horizontal="center" vertical="center"/>
      <protection/>
    </xf>
    <xf numFmtId="0" fontId="7" fillId="0" borderId="10" xfId="40" applyFont="1" applyBorder="1" applyAlignment="1">
      <alignment horizontal="center" vertical="center"/>
      <protection/>
    </xf>
    <xf numFmtId="0" fontId="2" fillId="0" borderId="10" xfId="40" applyBorder="1">
      <alignment vertical="center"/>
      <protection/>
    </xf>
    <xf numFmtId="0" fontId="2" fillId="0" borderId="10" xfId="40" applyFont="1" applyBorder="1">
      <alignment vertical="center"/>
      <protection/>
    </xf>
    <xf numFmtId="0" fontId="12" fillId="0" borderId="10" xfId="40" applyFont="1" applyBorder="1" applyAlignment="1">
      <alignment horizontal="center" vertical="center"/>
      <protection/>
    </xf>
    <xf numFmtId="0" fontId="11" fillId="0" borderId="13" xfId="40" applyFont="1" applyBorder="1" applyAlignment="1">
      <alignment horizontal="center" vertical="center"/>
      <protection/>
    </xf>
    <xf numFmtId="0" fontId="2" fillId="0" borderId="0" xfId="40" applyFont="1">
      <alignment vertical="center"/>
      <protection/>
    </xf>
    <xf numFmtId="0" fontId="1" fillId="0" borderId="10" xfId="40" applyFont="1" applyBorder="1" applyAlignment="1">
      <alignment horizontal="center" vertical="center"/>
      <protection/>
    </xf>
    <xf numFmtId="0" fontId="11" fillId="0" borderId="10" xfId="40" applyFont="1" applyBorder="1" applyAlignment="1">
      <alignment vertical="center"/>
      <protection/>
    </xf>
    <xf numFmtId="0" fontId="11" fillId="0" borderId="14" xfId="40" applyFont="1" applyBorder="1" applyAlignment="1">
      <alignment horizontal="center" vertical="center"/>
      <protection/>
    </xf>
    <xf numFmtId="0" fontId="11" fillId="0" borderId="12" xfId="40" applyFont="1" applyBorder="1" applyAlignment="1">
      <alignment horizontal="center" vertical="center"/>
      <protection/>
    </xf>
    <xf numFmtId="0" fontId="2" fillId="0" borderId="12" xfId="40" applyFont="1" applyBorder="1" applyAlignment="1">
      <alignment horizontal="center" vertical="center"/>
      <protection/>
    </xf>
    <xf numFmtId="0" fontId="11" fillId="0" borderId="10" xfId="40" applyFont="1" applyBorder="1" applyAlignment="1">
      <alignment horizontal="center" vertical="center"/>
      <protection/>
    </xf>
    <xf numFmtId="0" fontId="7" fillId="0" borderId="10" xfId="40" applyFont="1" applyBorder="1">
      <alignment vertical="center"/>
      <protection/>
    </xf>
    <xf numFmtId="0" fontId="13" fillId="0" borderId="10" xfId="40" applyFont="1" applyBorder="1">
      <alignment vertical="center"/>
      <protection/>
    </xf>
    <xf numFmtId="0" fontId="2" fillId="0" borderId="0" xfId="40" applyFont="1" applyAlignment="1">
      <alignment horizontal="center" vertical="center"/>
      <protection/>
    </xf>
    <xf numFmtId="0" fontId="11" fillId="0" borderId="0" xfId="40" applyFont="1" applyFill="1" applyBorder="1" applyAlignment="1">
      <alignment horizontal="center" vertical="center"/>
      <protection/>
    </xf>
    <xf numFmtId="0" fontId="7" fillId="0" borderId="14" xfId="40" applyFont="1" applyBorder="1" applyAlignment="1">
      <alignment horizontal="center" vertical="center"/>
      <protection/>
    </xf>
    <xf numFmtId="0" fontId="2" fillId="0" borderId="0" xfId="40" applyFont="1" applyFill="1" applyBorder="1" applyAlignment="1">
      <alignment horizontal="center" vertical="center"/>
      <protection/>
    </xf>
    <xf numFmtId="0" fontId="14" fillId="0" borderId="0" xfId="40" applyFont="1">
      <alignment vertical="center"/>
      <protection/>
    </xf>
    <xf numFmtId="0" fontId="5" fillId="0" borderId="14" xfId="40" applyFont="1" applyBorder="1" applyAlignment="1">
      <alignment horizontal="center" vertical="center"/>
      <protection/>
    </xf>
    <xf numFmtId="0" fontId="5" fillId="0" borderId="0" xfId="40" applyFont="1">
      <alignment vertical="center"/>
      <protection/>
    </xf>
    <xf numFmtId="0" fontId="15" fillId="0" borderId="11" xfId="40" applyFont="1" applyBorder="1" applyAlignment="1">
      <alignment horizontal="center" vertical="center"/>
      <protection/>
    </xf>
    <xf numFmtId="0" fontId="15" fillId="0" borderId="10" xfId="40" applyFont="1" applyBorder="1" applyAlignment="1">
      <alignment horizontal="center" vertical="center"/>
      <protection/>
    </xf>
    <xf numFmtId="0" fontId="13" fillId="0" borderId="10" xfId="40" applyFont="1" applyBorder="1">
      <alignment vertical="center"/>
      <protection/>
    </xf>
    <xf numFmtId="0" fontId="11" fillId="0" borderId="10" xfId="40" applyFont="1" applyBorder="1" applyAlignment="1">
      <alignment horizontal="center" vertical="center" wrapText="1"/>
      <protection/>
    </xf>
    <xf numFmtId="0" fontId="2" fillId="0" borderId="10" xfId="40" applyFont="1" applyBorder="1" applyAlignment="1">
      <alignment horizontal="center" vertical="center" wrapText="1"/>
      <protection/>
    </xf>
    <xf numFmtId="0" fontId="2" fillId="0" borderId="10" xfId="40" applyFont="1" applyBorder="1" applyAlignment="1">
      <alignment horizontal="left" vertical="center"/>
      <protection/>
    </xf>
    <xf numFmtId="0" fontId="13" fillId="0" borderId="10" xfId="40" applyFont="1" applyBorder="1" applyAlignment="1">
      <alignment horizontal="center" vertical="center"/>
      <protection/>
    </xf>
    <xf numFmtId="0" fontId="15" fillId="0" borderId="10" xfId="40" applyFont="1" applyBorder="1" applyAlignment="1">
      <alignment horizontal="center" vertical="center"/>
      <protection/>
    </xf>
    <xf numFmtId="0" fontId="1" fillId="0" borderId="10" xfId="40" applyFont="1" applyBorder="1" applyAlignment="1">
      <alignment horizontal="left" vertical="center" wrapText="1"/>
      <protection/>
    </xf>
    <xf numFmtId="0" fontId="13" fillId="0" borderId="10" xfId="40" applyNumberFormat="1" applyFont="1" applyFill="1" applyBorder="1" applyAlignment="1">
      <alignment horizontal="center" vertical="center" wrapText="1"/>
      <protection/>
    </xf>
    <xf numFmtId="0" fontId="15" fillId="0" borderId="10" xfId="40" applyFont="1" applyBorder="1" applyAlignment="1">
      <alignment horizontal="center" vertical="center" wrapText="1"/>
      <protection/>
    </xf>
    <xf numFmtId="0" fontId="13" fillId="0" borderId="10" xfId="40" applyFont="1" applyBorder="1" applyAlignment="1">
      <alignment horizontal="left" vertical="center"/>
      <protection/>
    </xf>
    <xf numFmtId="0" fontId="2" fillId="0" borderId="13" xfId="40" applyFont="1" applyBorder="1" applyAlignment="1">
      <alignment horizontal="left" vertical="center"/>
      <protection/>
    </xf>
    <xf numFmtId="0" fontId="1" fillId="0" borderId="13" xfId="40" applyFont="1" applyBorder="1" applyAlignment="1">
      <alignment horizontal="center" vertical="center"/>
      <protection/>
    </xf>
    <xf numFmtId="0" fontId="15" fillId="0" borderId="13" xfId="40" applyFont="1" applyBorder="1" applyAlignment="1">
      <alignment horizontal="center" vertical="center"/>
      <protection/>
    </xf>
    <xf numFmtId="0" fontId="2" fillId="0" borderId="15" xfId="40" applyFont="1" applyBorder="1" applyAlignment="1">
      <alignment horizontal="center" vertical="center"/>
      <protection/>
    </xf>
    <xf numFmtId="0" fontId="0" fillId="0" borderId="10" xfId="0" applyBorder="1" applyAlignment="1">
      <alignment horizontal="center" vertical="center"/>
    </xf>
    <xf numFmtId="0" fontId="0" fillId="0" borderId="10" xfId="0" applyBorder="1" applyAlignment="1">
      <alignment vertical="center"/>
    </xf>
    <xf numFmtId="0" fontId="0" fillId="0" borderId="10" xfId="0" applyBorder="1" applyAlignment="1">
      <alignment vertical="center" wrapText="1"/>
    </xf>
    <xf numFmtId="0" fontId="2" fillId="0" borderId="0" xfId="40" applyFont="1" applyAlignment="1">
      <alignment vertical="center" shrinkToFit="1"/>
      <protection/>
    </xf>
    <xf numFmtId="0" fontId="13" fillId="0" borderId="0" xfId="40" applyFont="1" applyAlignment="1">
      <alignment horizontal="center" vertical="center"/>
      <protection/>
    </xf>
    <xf numFmtId="0" fontId="13" fillId="0" borderId="10" xfId="40" applyFont="1" applyBorder="1" applyAlignment="1">
      <alignment horizontal="center" vertical="center" shrinkToFit="1"/>
      <protection/>
    </xf>
    <xf numFmtId="0" fontId="17" fillId="0" borderId="10" xfId="40" applyFont="1" applyBorder="1" applyAlignment="1">
      <alignment horizontal="left" vertical="center"/>
      <protection/>
    </xf>
    <xf numFmtId="0" fontId="13" fillId="0" borderId="10" xfId="40" applyFont="1" applyBorder="1" applyAlignment="1">
      <alignment horizontal="center" vertical="center" wrapText="1"/>
      <protection/>
    </xf>
    <xf numFmtId="0" fontId="17" fillId="0" borderId="10" xfId="40" applyFont="1" applyBorder="1" applyAlignment="1">
      <alignment horizontal="left" vertical="center" shrinkToFit="1"/>
      <protection/>
    </xf>
    <xf numFmtId="0" fontId="17" fillId="0" borderId="10" xfId="40" applyFont="1" applyBorder="1" applyAlignment="1">
      <alignment horizontal="center" vertical="center"/>
      <protection/>
    </xf>
    <xf numFmtId="0" fontId="13" fillId="0" borderId="10" xfId="40" applyFont="1" applyBorder="1" applyAlignment="1">
      <alignment horizontal="left" vertical="center"/>
      <protection/>
    </xf>
    <xf numFmtId="0" fontId="13" fillId="0" borderId="10" xfId="40" applyFont="1" applyBorder="1" applyAlignment="1">
      <alignment horizontal="justify" vertical="center" wrapText="1"/>
      <protection/>
    </xf>
    <xf numFmtId="0" fontId="17" fillId="0" borderId="10" xfId="48" applyFont="1" applyBorder="1" applyAlignment="1">
      <alignment horizontal="left" vertical="center" shrinkToFit="1"/>
      <protection/>
    </xf>
    <xf numFmtId="0" fontId="16" fillId="0" borderId="10" xfId="40" applyFont="1" applyBorder="1" applyAlignment="1">
      <alignment horizontal="center" vertical="center" wrapText="1"/>
      <protection/>
    </xf>
    <xf numFmtId="0" fontId="13" fillId="0" borderId="10" xfId="48" applyFont="1" applyBorder="1" applyAlignment="1">
      <alignment horizontal="center" vertical="center" wrapText="1"/>
      <protection/>
    </xf>
    <xf numFmtId="0" fontId="17" fillId="0" borderId="10" xfId="40" applyFont="1" applyBorder="1" applyAlignment="1">
      <alignment vertical="center" shrinkToFit="1"/>
      <protection/>
    </xf>
    <xf numFmtId="0" fontId="18" fillId="0" borderId="10" xfId="40" applyFont="1" applyBorder="1" applyAlignment="1">
      <alignment horizontal="left" vertical="center" shrinkToFit="1"/>
      <protection/>
    </xf>
    <xf numFmtId="0" fontId="16" fillId="0" borderId="10" xfId="40" applyFont="1" applyBorder="1" applyAlignment="1">
      <alignment horizontal="center" vertical="center"/>
      <protection/>
    </xf>
    <xf numFmtId="0" fontId="13" fillId="0" borderId="0" xfId="40" applyFont="1" applyFill="1" applyBorder="1" applyAlignment="1">
      <alignment horizontal="center" vertical="center"/>
      <protection/>
    </xf>
    <xf numFmtId="0" fontId="15" fillId="0" borderId="0" xfId="0" applyFont="1" applyAlignment="1">
      <alignment vertical="center" wrapText="1"/>
    </xf>
    <xf numFmtId="0" fontId="0" fillId="0" borderId="0" xfId="0" applyAlignment="1">
      <alignment vertical="center" wrapText="1"/>
    </xf>
    <xf numFmtId="0" fontId="20" fillId="0" borderId="10" xfId="41" applyFont="1" applyBorder="1" applyAlignment="1">
      <alignment horizontal="center" vertical="center" wrapText="1"/>
      <protection/>
    </xf>
    <xf numFmtId="0" fontId="21" fillId="0" borderId="10" xfId="41" applyFont="1" applyBorder="1" applyAlignment="1">
      <alignment horizontal="center" vertical="center" wrapText="1"/>
      <protection/>
    </xf>
    <xf numFmtId="0" fontId="22" fillId="0" borderId="10" xfId="41" applyFont="1" applyBorder="1" applyAlignment="1">
      <alignment horizontal="center" vertical="center" wrapText="1"/>
      <protection/>
    </xf>
    <xf numFmtId="0" fontId="23" fillId="0" borderId="10" xfId="41" applyFont="1" applyBorder="1" applyAlignment="1">
      <alignment horizontal="center" vertical="center" wrapText="1"/>
      <protection/>
    </xf>
    <xf numFmtId="0" fontId="24" fillId="0" borderId="10" xfId="41" applyFont="1" applyBorder="1" applyAlignment="1">
      <alignment horizontal="center" vertical="center" wrapText="1"/>
      <protection/>
    </xf>
    <xf numFmtId="0" fontId="25" fillId="0" borderId="10" xfId="41" applyFont="1" applyBorder="1" applyAlignment="1">
      <alignment horizontal="center" vertical="center" wrapText="1"/>
      <protection/>
    </xf>
    <xf numFmtId="0" fontId="26" fillId="0" borderId="0" xfId="0" applyFont="1" applyAlignment="1">
      <alignment vertical="center"/>
    </xf>
    <xf numFmtId="0" fontId="6" fillId="0" borderId="10" xfId="41" applyFont="1" applyBorder="1" applyAlignment="1">
      <alignment horizontal="center" vertical="center" wrapText="1"/>
      <protection/>
    </xf>
    <xf numFmtId="0" fontId="15" fillId="0" borderId="0" xfId="0" applyFont="1" applyAlignment="1">
      <alignment horizontal="center" vertical="center" wrapText="1"/>
    </xf>
    <xf numFmtId="0" fontId="0" fillId="0" borderId="0" xfId="0" applyAlignment="1">
      <alignment horizontal="center" vertical="center" wrapText="1"/>
    </xf>
    <xf numFmtId="0" fontId="28" fillId="0" borderId="10" xfId="0" applyFont="1" applyBorder="1" applyAlignment="1">
      <alignment vertical="center"/>
    </xf>
    <xf numFmtId="0" fontId="16" fillId="0" borderId="10" xfId="0" applyFont="1" applyBorder="1" applyAlignment="1">
      <alignment vertical="center"/>
    </xf>
    <xf numFmtId="0" fontId="0" fillId="0" borderId="10" xfId="0" applyFont="1" applyBorder="1" applyAlignment="1">
      <alignment horizontal="center" vertical="center"/>
    </xf>
    <xf numFmtId="0" fontId="11" fillId="0" borderId="10" xfId="0" applyFont="1" applyBorder="1" applyAlignment="1">
      <alignment horizontal="center" vertical="center" wrapText="1"/>
    </xf>
    <xf numFmtId="0" fontId="0" fillId="0" borderId="0" xfId="0" applyFont="1" applyAlignment="1">
      <alignment horizontal="center" vertical="center"/>
    </xf>
    <xf numFmtId="0" fontId="6" fillId="0" borderId="14" xfId="41" applyFont="1" applyBorder="1" applyAlignment="1">
      <alignment horizontal="center" vertical="center" wrapText="1"/>
      <protection/>
    </xf>
    <xf numFmtId="0" fontId="29" fillId="0" borderId="0" xfId="0" applyFont="1" applyAlignment="1">
      <alignment vertical="center"/>
    </xf>
    <xf numFmtId="0" fontId="16" fillId="0" borderId="10" xfId="0" applyFont="1" applyBorder="1" applyAlignment="1">
      <alignment horizontal="center" vertical="center" wrapText="1"/>
    </xf>
    <xf numFmtId="0" fontId="16" fillId="0" borderId="10" xfId="0" applyFont="1" applyBorder="1" applyAlignment="1">
      <alignment horizontal="left" vertical="center" wrapText="1"/>
    </xf>
    <xf numFmtId="0" fontId="13" fillId="0" borderId="10" xfId="0" applyFont="1" applyBorder="1" applyAlignment="1">
      <alignment horizontal="left" vertical="center" wrapText="1"/>
    </xf>
    <xf numFmtId="0" fontId="0" fillId="0" borderId="10" xfId="0" applyBorder="1" applyAlignment="1">
      <alignment horizontal="left" vertical="center"/>
    </xf>
    <xf numFmtId="0" fontId="16" fillId="0" borderId="10" xfId="0" applyFont="1" applyBorder="1" applyAlignment="1">
      <alignment vertical="center" wrapText="1"/>
    </xf>
    <xf numFmtId="0" fontId="16"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0" fillId="0" borderId="0" xfId="0" applyAlignment="1">
      <alignment horizontal="center" vertical="center"/>
    </xf>
    <xf numFmtId="0" fontId="16" fillId="0" borderId="10" xfId="0" applyFont="1" applyBorder="1" applyAlignment="1">
      <alignment vertical="center" wrapText="1"/>
    </xf>
    <xf numFmtId="0" fontId="16" fillId="0" borderId="0" xfId="0" applyFont="1" applyAlignment="1">
      <alignment vertical="center" wrapText="1"/>
    </xf>
    <xf numFmtId="0" fontId="16" fillId="0" borderId="10" xfId="0" applyFont="1" applyBorder="1" applyAlignment="1">
      <alignment vertical="center"/>
    </xf>
    <xf numFmtId="0" fontId="16" fillId="0" borderId="10" xfId="0" applyFont="1" applyBorder="1" applyAlignment="1">
      <alignment vertical="center" wrapText="1"/>
    </xf>
    <xf numFmtId="0" fontId="13" fillId="0" borderId="11" xfId="40" applyFont="1" applyBorder="1" applyAlignment="1">
      <alignment horizontal="center" vertical="center"/>
      <protection/>
    </xf>
    <xf numFmtId="0" fontId="1" fillId="0" borderId="10" xfId="0" applyFont="1" applyBorder="1" applyAlignment="1">
      <alignment vertical="center"/>
    </xf>
    <xf numFmtId="0" fontId="16" fillId="0" borderId="10" xfId="0" applyFont="1" applyBorder="1" applyAlignment="1">
      <alignment horizontal="justify" vertical="center"/>
    </xf>
    <xf numFmtId="0" fontId="28" fillId="0" borderId="10" xfId="0" applyFont="1" applyBorder="1" applyAlignment="1">
      <alignment vertical="center"/>
    </xf>
    <xf numFmtId="0" fontId="13" fillId="0" borderId="10" xfId="0" applyFont="1" applyBorder="1" applyAlignment="1">
      <alignment vertical="center" wrapText="1"/>
    </xf>
    <xf numFmtId="0" fontId="16" fillId="0" borderId="10" xfId="40" applyFont="1" applyBorder="1" applyAlignment="1">
      <alignment horizontal="left" vertical="center" shrinkToFit="1"/>
      <protection/>
    </xf>
    <xf numFmtId="0" fontId="30" fillId="0" borderId="10" xfId="40" applyFont="1" applyBorder="1" applyAlignment="1">
      <alignment horizontal="left" vertical="center"/>
      <protection/>
    </xf>
    <xf numFmtId="0" fontId="16" fillId="0" borderId="10" xfId="0" applyFont="1" applyBorder="1" applyAlignment="1">
      <alignment horizontal="center" vertical="center"/>
    </xf>
    <xf numFmtId="0" fontId="28"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1" fillId="0" borderId="10" xfId="0" applyFont="1" applyBorder="1" applyAlignment="1">
      <alignment horizontal="center" vertical="center"/>
    </xf>
    <xf numFmtId="0" fontId="2" fillId="0" borderId="0" xfId="40" applyFont="1" applyAlignment="1">
      <alignment horizontal="left" vertical="center"/>
      <protection/>
    </xf>
    <xf numFmtId="0" fontId="33" fillId="0" borderId="10" xfId="40" applyFont="1" applyBorder="1" applyAlignment="1">
      <alignment horizontal="center" vertical="center"/>
      <protection/>
    </xf>
    <xf numFmtId="0" fontId="32" fillId="0" borderId="0" xfId="0" applyFont="1" applyAlignment="1">
      <alignment vertical="center"/>
    </xf>
    <xf numFmtId="0" fontId="11" fillId="0" borderId="0" xfId="0" applyFont="1" applyAlignment="1">
      <alignment vertical="center"/>
    </xf>
    <xf numFmtId="0" fontId="15" fillId="0" borderId="0" xfId="47" applyFont="1" applyAlignment="1">
      <alignment horizontal="center" wrapText="1"/>
      <protection/>
    </xf>
    <xf numFmtId="0" fontId="2" fillId="0" borderId="0" xfId="47" applyFont="1" applyAlignment="1">
      <alignment horizontal="center" wrapText="1"/>
      <protection/>
    </xf>
    <xf numFmtId="0" fontId="2" fillId="0" borderId="0" xfId="47" applyFont="1" applyAlignment="1">
      <alignment horizontal="center" vertical="center" wrapText="1"/>
      <protection/>
    </xf>
    <xf numFmtId="0" fontId="2" fillId="0" borderId="0" xfId="47" applyFont="1" applyFill="1" applyAlignment="1">
      <alignment horizontal="center" vertical="center" wrapText="1"/>
      <protection/>
    </xf>
    <xf numFmtId="0" fontId="2" fillId="0" borderId="0" xfId="47" applyFont="1" applyFill="1" applyAlignment="1">
      <alignment horizontal="center" wrapText="1"/>
      <protection/>
    </xf>
    <xf numFmtId="0" fontId="2" fillId="0" borderId="0" xfId="47" applyFill="1" applyAlignment="1">
      <alignment horizontal="center" wrapText="1"/>
      <protection/>
    </xf>
    <xf numFmtId="0" fontId="2" fillId="0" borderId="0" xfId="47">
      <alignment/>
      <protection/>
    </xf>
    <xf numFmtId="0" fontId="7" fillId="0" borderId="16" xfId="47" applyFont="1" applyBorder="1" applyAlignment="1">
      <alignment horizontal="center" vertical="center" wrapText="1"/>
      <protection/>
    </xf>
    <xf numFmtId="0" fontId="7" fillId="0" borderId="10" xfId="47" applyFont="1" applyBorder="1" applyAlignment="1">
      <alignment horizontal="center" vertical="center" wrapText="1"/>
      <protection/>
    </xf>
    <xf numFmtId="0" fontId="7" fillId="0" borderId="14" xfId="47" applyFont="1" applyBorder="1" applyAlignment="1">
      <alignment horizontal="center" vertical="center" wrapText="1"/>
      <protection/>
    </xf>
    <xf numFmtId="0" fontId="7" fillId="0" borderId="14" xfId="47" applyFont="1" applyFill="1" applyBorder="1" applyAlignment="1">
      <alignment horizontal="center" vertical="center" wrapText="1"/>
      <protection/>
    </xf>
    <xf numFmtId="0" fontId="7" fillId="0" borderId="14" xfId="47" applyNumberFormat="1" applyFont="1" applyFill="1" applyBorder="1" applyAlignment="1">
      <alignment horizontal="center" vertical="center" wrapText="1"/>
      <protection/>
    </xf>
    <xf numFmtId="0" fontId="7" fillId="0" borderId="0" xfId="47" applyFont="1">
      <alignment/>
      <protection/>
    </xf>
    <xf numFmtId="0" fontId="38" fillId="0" borderId="10" xfId="47" applyNumberFormat="1" applyFont="1" applyFill="1" applyBorder="1" applyAlignment="1">
      <alignment horizontal="center" vertical="center" wrapText="1"/>
      <protection/>
    </xf>
    <xf numFmtId="0" fontId="6" fillId="0" borderId="10" xfId="47" applyNumberFormat="1" applyFont="1" applyFill="1" applyBorder="1" applyAlignment="1">
      <alignment horizontal="center" vertical="center" wrapText="1"/>
      <protection/>
    </xf>
    <xf numFmtId="0" fontId="15" fillId="0" borderId="10" xfId="47" applyFont="1" applyBorder="1" applyAlignment="1">
      <alignment horizontal="center" vertical="center" wrapText="1"/>
      <protection/>
    </xf>
    <xf numFmtId="0" fontId="2" fillId="0" borderId="0" xfId="47" applyFont="1">
      <alignment/>
      <protection/>
    </xf>
    <xf numFmtId="0" fontId="6" fillId="0" borderId="10" xfId="47" applyFont="1" applyFill="1" applyBorder="1" applyAlignment="1">
      <alignment horizontal="center" vertical="center" wrapText="1"/>
      <protection/>
    </xf>
    <xf numFmtId="0" fontId="15" fillId="0" borderId="10" xfId="47" applyFont="1" applyFill="1" applyBorder="1" applyAlignment="1">
      <alignment horizontal="center" vertical="center" wrapText="1"/>
      <protection/>
    </xf>
    <xf numFmtId="0" fontId="15" fillId="0" borderId="10" xfId="49" applyNumberFormat="1" applyFont="1" applyFill="1" applyBorder="1" applyAlignment="1">
      <alignment horizontal="center" vertical="center" wrapText="1"/>
      <protection/>
    </xf>
    <xf numFmtId="0" fontId="15" fillId="0" borderId="14" xfId="49" applyNumberFormat="1" applyFont="1" applyFill="1" applyBorder="1" applyAlignment="1">
      <alignment horizontal="center" vertical="center" wrapText="1"/>
      <protection/>
    </xf>
    <xf numFmtId="0" fontId="24" fillId="0" borderId="10" xfId="47" applyFont="1" applyFill="1" applyBorder="1" applyAlignment="1">
      <alignment horizontal="center" vertical="center" wrapText="1"/>
      <protection/>
    </xf>
    <xf numFmtId="0" fontId="6" fillId="0" borderId="0" xfId="47" applyFont="1" applyFill="1" applyAlignment="1">
      <alignment horizontal="center" wrapText="1"/>
      <protection/>
    </xf>
    <xf numFmtId="0" fontId="2" fillId="0" borderId="0" xfId="47" applyFill="1" applyAlignment="1">
      <alignment vertical="center"/>
      <protection/>
    </xf>
    <xf numFmtId="42" fontId="15" fillId="0" borderId="10" xfId="54" applyFont="1" applyBorder="1" applyAlignment="1">
      <alignment horizontal="center" vertical="center" wrapText="1"/>
    </xf>
    <xf numFmtId="0" fontId="1" fillId="0" borderId="14" xfId="0" applyFont="1" applyBorder="1" applyAlignment="1">
      <alignment vertical="center"/>
    </xf>
    <xf numFmtId="0" fontId="15" fillId="0" borderId="14" xfId="47" applyFont="1" applyBorder="1" applyAlignment="1">
      <alignment horizontal="center" vertical="center" wrapText="1"/>
      <protection/>
    </xf>
    <xf numFmtId="0" fontId="15" fillId="0" borderId="12" xfId="47" applyFont="1" applyBorder="1" applyAlignment="1">
      <alignment horizontal="center" vertical="center" wrapText="1"/>
      <protection/>
    </xf>
    <xf numFmtId="0" fontId="15" fillId="0" borderId="13" xfId="47" applyFont="1" applyBorder="1" applyAlignment="1">
      <alignment horizontal="center" vertical="center" wrapText="1"/>
      <protection/>
    </xf>
    <xf numFmtId="0" fontId="15" fillId="0" borderId="10" xfId="47" applyFont="1" applyBorder="1" applyAlignment="1">
      <alignment horizontal="center" vertical="center" wrapText="1"/>
      <protection/>
    </xf>
    <xf numFmtId="0" fontId="36" fillId="0" borderId="0" xfId="47" applyFont="1" applyAlignment="1">
      <alignment horizontal="center" vertical="center" wrapText="1"/>
      <protection/>
    </xf>
    <xf numFmtId="0" fontId="2" fillId="0" borderId="17" xfId="47" applyFont="1" applyBorder="1" applyAlignment="1">
      <alignment horizontal="center" vertical="center" wrapText="1"/>
      <protection/>
    </xf>
    <xf numFmtId="0" fontId="37" fillId="0" borderId="10" xfId="47" applyFont="1" applyBorder="1" applyAlignment="1">
      <alignment horizontal="center" vertical="center" wrapText="1"/>
      <protection/>
    </xf>
    <xf numFmtId="0" fontId="15" fillId="0" borderId="11" xfId="47" applyFont="1" applyBorder="1" applyAlignment="1">
      <alignment horizontal="center" vertical="center" wrapText="1"/>
      <protection/>
    </xf>
    <xf numFmtId="0" fontId="15" fillId="0" borderId="15" xfId="47" applyFont="1" applyBorder="1" applyAlignment="1">
      <alignment horizontal="center" vertical="center" wrapText="1"/>
      <protection/>
    </xf>
    <xf numFmtId="0" fontId="37" fillId="0" borderId="11" xfId="47" applyFont="1" applyBorder="1" applyAlignment="1">
      <alignment horizontal="center" vertical="center" wrapText="1"/>
      <protection/>
    </xf>
    <xf numFmtId="0" fontId="37" fillId="0" borderId="15" xfId="47" applyFont="1" applyBorder="1" applyAlignment="1">
      <alignment horizontal="center" vertical="center" wrapText="1"/>
      <protection/>
    </xf>
    <xf numFmtId="0" fontId="7" fillId="0" borderId="10" xfId="40" applyFont="1" applyBorder="1" applyAlignment="1">
      <alignment horizontal="center" vertical="center"/>
      <protection/>
    </xf>
    <xf numFmtId="0" fontId="2" fillId="0" borderId="14" xfId="40" applyFont="1" applyBorder="1" applyAlignment="1">
      <alignment horizontal="center" vertical="center" wrapText="1"/>
      <protection/>
    </xf>
    <xf numFmtId="0" fontId="2" fillId="0" borderId="12" xfId="40" applyFont="1" applyBorder="1" applyAlignment="1">
      <alignment horizontal="center" vertical="center" wrapText="1"/>
      <protection/>
    </xf>
    <xf numFmtId="0" fontId="2" fillId="0" borderId="13" xfId="40" applyFont="1" applyBorder="1" applyAlignment="1">
      <alignment horizontal="center" vertical="center" wrapText="1"/>
      <protection/>
    </xf>
    <xf numFmtId="0" fontId="7" fillId="0" borderId="10" xfId="40" applyFont="1" applyBorder="1" applyAlignment="1">
      <alignment horizontal="center" vertical="center" wrapText="1"/>
      <protection/>
    </xf>
    <xf numFmtId="0" fontId="2" fillId="0" borderId="10" xfId="40" applyFont="1" applyBorder="1" applyAlignment="1">
      <alignment horizontal="center" vertical="center" wrapText="1"/>
      <protection/>
    </xf>
    <xf numFmtId="0" fontId="9" fillId="0" borderId="11" xfId="40" applyFont="1" applyBorder="1" applyAlignment="1">
      <alignment horizontal="center" vertical="center"/>
      <protection/>
    </xf>
    <xf numFmtId="0" fontId="9" fillId="0" borderId="18" xfId="40" applyFont="1" applyBorder="1" applyAlignment="1">
      <alignment horizontal="center" vertical="center"/>
      <protection/>
    </xf>
    <xf numFmtId="0" fontId="0" fillId="0" borderId="13" xfId="0" applyBorder="1" applyAlignment="1">
      <alignment horizontal="center" vertical="center" wrapText="1"/>
    </xf>
    <xf numFmtId="0" fontId="2" fillId="0" borderId="14" xfId="40" applyFont="1" applyBorder="1" applyAlignment="1">
      <alignment horizontal="center" vertical="center"/>
      <protection/>
    </xf>
    <xf numFmtId="0" fontId="2" fillId="0" borderId="12" xfId="40" applyFont="1" applyBorder="1" applyAlignment="1">
      <alignment horizontal="center" vertical="center"/>
      <protection/>
    </xf>
    <xf numFmtId="0" fontId="2" fillId="0" borderId="13" xfId="40" applyFont="1" applyBorder="1" applyAlignment="1">
      <alignment horizontal="center" vertical="center"/>
      <protection/>
    </xf>
    <xf numFmtId="0" fontId="2" fillId="0" borderId="14" xfId="40" applyFont="1" applyBorder="1" applyAlignment="1">
      <alignment horizontal="center" vertical="center" wrapText="1"/>
      <protection/>
    </xf>
    <xf numFmtId="0" fontId="2" fillId="0" borderId="12" xfId="40" applyFont="1" applyBorder="1" applyAlignment="1">
      <alignment horizontal="center" vertical="center" wrapText="1"/>
      <protection/>
    </xf>
    <xf numFmtId="0" fontId="2" fillId="0" borderId="13" xfId="40" applyFont="1" applyBorder="1" applyAlignment="1">
      <alignment horizontal="center" vertical="center" wrapText="1"/>
      <protection/>
    </xf>
    <xf numFmtId="0" fontId="0" fillId="0" borderId="13" xfId="0" applyBorder="1" applyAlignment="1">
      <alignment horizontal="center" vertical="center"/>
    </xf>
    <xf numFmtId="0" fontId="1" fillId="0" borderId="13" xfId="0" applyFont="1" applyBorder="1" applyAlignment="1">
      <alignment horizontal="center" vertical="center"/>
    </xf>
    <xf numFmtId="0" fontId="3" fillId="0" borderId="0" xfId="40" applyFont="1" applyAlignment="1">
      <alignment horizontal="center" vertical="center" wrapText="1"/>
      <protection/>
    </xf>
    <xf numFmtId="0" fontId="3" fillId="0" borderId="0" xfId="40" applyFont="1" applyAlignment="1">
      <alignment horizontal="center" vertical="center" wrapText="1"/>
      <protection/>
    </xf>
    <xf numFmtId="0" fontId="3" fillId="0" borderId="0" xfId="40" applyFont="1" applyAlignment="1">
      <alignment horizontal="center" vertical="center"/>
      <protection/>
    </xf>
    <xf numFmtId="0" fontId="4" fillId="0" borderId="17" xfId="40" applyFont="1" applyBorder="1" applyAlignment="1">
      <alignment horizontal="right" vertical="center"/>
      <protection/>
    </xf>
    <xf numFmtId="0" fontId="7" fillId="0" borderId="11" xfId="40" applyFont="1" applyBorder="1" applyAlignment="1">
      <alignment horizontal="center" vertical="center"/>
      <protection/>
    </xf>
    <xf numFmtId="0" fontId="7" fillId="0" borderId="15" xfId="40" applyFont="1" applyBorder="1" applyAlignment="1">
      <alignment horizontal="center" vertical="center"/>
      <protection/>
    </xf>
    <xf numFmtId="0" fontId="2" fillId="0" borderId="14" xfId="40" applyFont="1" applyBorder="1" applyAlignment="1">
      <alignment horizontal="center" vertical="center"/>
      <protection/>
    </xf>
    <xf numFmtId="0" fontId="2" fillId="0" borderId="12" xfId="40" applyFont="1" applyBorder="1" applyAlignment="1">
      <alignment horizontal="center" vertical="center"/>
      <protection/>
    </xf>
    <xf numFmtId="0" fontId="7" fillId="0" borderId="11" xfId="40" applyFont="1" applyBorder="1" applyAlignment="1">
      <alignment horizontal="center" vertical="center"/>
      <protection/>
    </xf>
    <xf numFmtId="0" fontId="7" fillId="0" borderId="15" xfId="40" applyFont="1" applyBorder="1" applyAlignment="1">
      <alignment horizontal="center" vertical="center"/>
      <protection/>
    </xf>
    <xf numFmtId="0" fontId="11" fillId="0" borderId="14" xfId="40" applyFont="1" applyBorder="1" applyAlignment="1">
      <alignment horizontal="center" vertical="center"/>
      <protection/>
    </xf>
    <xf numFmtId="0" fontId="11" fillId="0" borderId="12" xfId="40" applyFont="1" applyBorder="1" applyAlignment="1">
      <alignment horizontal="center" vertical="center"/>
      <protection/>
    </xf>
    <xf numFmtId="0" fontId="11" fillId="0" borderId="10" xfId="40" applyFont="1" applyBorder="1" applyAlignment="1">
      <alignment horizontal="center" vertical="center"/>
      <protection/>
    </xf>
    <xf numFmtId="0" fontId="11" fillId="0" borderId="13" xfId="40" applyFont="1" applyBorder="1" applyAlignment="1">
      <alignment horizontal="center" vertical="center"/>
      <protection/>
    </xf>
    <xf numFmtId="0" fontId="35" fillId="0" borderId="0" xfId="40" applyFont="1" applyAlignment="1">
      <alignment horizontal="center" vertical="center"/>
      <protection/>
    </xf>
    <xf numFmtId="0" fontId="2" fillId="0" borderId="17" xfId="40" applyBorder="1" applyAlignment="1">
      <alignment horizontal="right" vertical="center"/>
      <protection/>
    </xf>
    <xf numFmtId="0" fontId="11" fillId="0" borderId="11" xfId="40" applyFont="1" applyBorder="1" applyAlignment="1">
      <alignment horizontal="center" vertical="center"/>
      <protection/>
    </xf>
    <xf numFmtId="0" fontId="11" fillId="0" borderId="15" xfId="40" applyFont="1" applyBorder="1" applyAlignment="1">
      <alignment horizontal="center" vertical="center"/>
      <protection/>
    </xf>
    <xf numFmtId="0" fontId="7" fillId="0" borderId="11" xfId="40" applyFont="1" applyBorder="1" applyAlignment="1">
      <alignment horizontal="center" vertical="center"/>
      <protection/>
    </xf>
    <xf numFmtId="0" fontId="7" fillId="0" borderId="18" xfId="40" applyFont="1" applyBorder="1" applyAlignment="1">
      <alignment horizontal="center" vertical="center"/>
      <protection/>
    </xf>
    <xf numFmtId="0" fontId="7" fillId="0" borderId="15" xfId="40" applyFont="1" applyBorder="1" applyAlignment="1">
      <alignment horizontal="center" vertical="center"/>
      <protection/>
    </xf>
    <xf numFmtId="0" fontId="0" fillId="0" borderId="14" xfId="0" applyBorder="1" applyAlignment="1">
      <alignment horizontal="center" vertical="center"/>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34" fillId="0" borderId="0" xfId="0" applyFont="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6" fillId="0" borderId="10" xfId="41" applyFont="1" applyBorder="1" applyAlignment="1">
      <alignment horizontal="center" vertical="center" wrapText="1"/>
      <protection/>
    </xf>
    <xf numFmtId="0" fontId="2" fillId="0" borderId="17" xfId="41" applyFont="1" applyBorder="1" applyAlignment="1">
      <alignment horizontal="center" wrapText="1"/>
      <protection/>
    </xf>
    <xf numFmtId="0" fontId="2" fillId="0" borderId="17" xfId="41" applyBorder="1" applyAlignment="1">
      <alignment horizontal="center" wrapText="1"/>
      <protection/>
    </xf>
    <xf numFmtId="0" fontId="6" fillId="0" borderId="14" xfId="41" applyFont="1" applyBorder="1" applyAlignment="1">
      <alignment horizontal="center" vertical="center" wrapText="1"/>
      <protection/>
    </xf>
    <xf numFmtId="0" fontId="6" fillId="0" borderId="12" xfId="41" applyFont="1" applyBorder="1" applyAlignment="1">
      <alignment horizontal="center" vertical="center" wrapText="1"/>
      <protection/>
    </xf>
    <xf numFmtId="0" fontId="6" fillId="0" borderId="10" xfId="41" applyFont="1" applyBorder="1" applyAlignment="1" applyProtection="1">
      <alignment horizontal="center" vertical="center" wrapText="1"/>
      <protection locked="0"/>
    </xf>
    <xf numFmtId="0" fontId="15" fillId="0" borderId="10" xfId="40" applyFont="1" applyBorder="1" applyAlignment="1">
      <alignment horizontal="center" vertical="center" wrapText="1"/>
      <protection/>
    </xf>
    <xf numFmtId="0" fontId="15" fillId="0" borderId="19" xfId="40" applyFont="1" applyBorder="1" applyAlignment="1">
      <alignment horizontal="center" vertical="center"/>
      <protection/>
    </xf>
    <xf numFmtId="0" fontId="15" fillId="0" borderId="20" xfId="40" applyFont="1" applyBorder="1" applyAlignment="1">
      <alignment horizontal="center" vertical="center"/>
      <protection/>
    </xf>
    <xf numFmtId="0" fontId="14" fillId="0" borderId="11" xfId="40" applyFont="1" applyBorder="1" applyAlignment="1">
      <alignment horizontal="center" vertical="center"/>
      <protection/>
    </xf>
    <xf numFmtId="0" fontId="14" fillId="0" borderId="18" xfId="40" applyFont="1" applyBorder="1" applyAlignment="1">
      <alignment horizontal="center" vertical="center"/>
      <protection/>
    </xf>
    <xf numFmtId="0" fontId="14" fillId="0" borderId="15" xfId="40" applyFont="1" applyBorder="1" applyAlignment="1">
      <alignment horizontal="center" vertical="center"/>
      <protection/>
    </xf>
    <xf numFmtId="0" fontId="15" fillId="0" borderId="10" xfId="40" applyFont="1" applyBorder="1" applyAlignment="1">
      <alignment horizontal="center" vertical="center"/>
      <protection/>
    </xf>
    <xf numFmtId="0" fontId="31" fillId="0" borderId="0" xfId="40" applyFont="1" applyAlignment="1">
      <alignment horizontal="center" vertical="center" wrapText="1"/>
      <protection/>
    </xf>
    <xf numFmtId="0" fontId="31" fillId="0" borderId="0" xfId="40" applyFont="1" applyAlignment="1">
      <alignment horizontal="center" vertical="center" wrapText="1"/>
      <protection/>
    </xf>
    <xf numFmtId="0" fontId="31" fillId="0" borderId="0" xfId="40" applyFont="1" applyAlignment="1">
      <alignment horizontal="center" vertical="center"/>
      <protection/>
    </xf>
    <xf numFmtId="0" fontId="5" fillId="0" borderId="11" xfId="40" applyFont="1" applyBorder="1" applyAlignment="1">
      <alignment horizontal="center" vertical="center"/>
      <protection/>
    </xf>
    <xf numFmtId="0" fontId="5" fillId="0" borderId="15" xfId="40" applyFont="1" applyBorder="1" applyAlignment="1">
      <alignment horizontal="center" vertical="center"/>
      <protection/>
    </xf>
    <xf numFmtId="0" fontId="15" fillId="0" borderId="14" xfId="40" applyFont="1" applyBorder="1" applyAlignment="1">
      <alignment horizontal="center" vertical="center"/>
      <protection/>
    </xf>
    <xf numFmtId="0" fontId="15" fillId="0" borderId="12" xfId="40" applyFont="1" applyBorder="1" applyAlignment="1">
      <alignment horizontal="center" vertical="center"/>
      <protection/>
    </xf>
    <xf numFmtId="0" fontId="15" fillId="0" borderId="11" xfId="40" applyFont="1" applyBorder="1" applyAlignment="1">
      <alignment horizontal="center" vertical="center"/>
      <protection/>
    </xf>
    <xf numFmtId="0" fontId="15" fillId="0" borderId="15" xfId="40" applyFont="1" applyBorder="1" applyAlignment="1">
      <alignment horizontal="center" vertical="center"/>
      <protection/>
    </xf>
    <xf numFmtId="0" fontId="14" fillId="0" borderId="0" xfId="40" applyFont="1" applyAlignment="1">
      <alignment horizontal="left" vertical="center"/>
      <protection/>
    </xf>
    <xf numFmtId="0" fontId="6" fillId="0" borderId="17" xfId="40" applyFont="1" applyBorder="1" applyAlignment="1">
      <alignment horizontal="right" vertical="center"/>
      <protection/>
    </xf>
    <xf numFmtId="0" fontId="13" fillId="0" borderId="10" xfId="40" applyFont="1" applyBorder="1" applyAlignment="1">
      <alignment horizontal="center" vertical="center"/>
      <protection/>
    </xf>
    <xf numFmtId="0" fontId="13" fillId="0" borderId="14" xfId="40" applyNumberFormat="1" applyFont="1" applyFill="1" applyBorder="1" applyAlignment="1">
      <alignment horizontal="center" vertical="center" wrapText="1"/>
      <protection/>
    </xf>
    <xf numFmtId="0" fontId="13" fillId="0" borderId="13" xfId="40" applyNumberFormat="1" applyFont="1" applyFill="1" applyBorder="1" applyAlignment="1">
      <alignment horizontal="center" vertical="center" wrapText="1"/>
      <protection/>
    </xf>
    <xf numFmtId="0" fontId="13" fillId="0" borderId="10" xfId="40" applyFont="1" applyBorder="1" applyAlignment="1">
      <alignment horizontal="center" vertical="center" wrapText="1"/>
      <protection/>
    </xf>
  </cellXfs>
  <cellStyles count="5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3 2" xfId="42"/>
    <cellStyle name="常规 4" xfId="43"/>
    <cellStyle name="常规 4 2" xfId="44"/>
    <cellStyle name="常规 5" xfId="45"/>
    <cellStyle name="常规 6" xfId="46"/>
    <cellStyle name="常规 7" xfId="47"/>
    <cellStyle name="常规_Sheet1" xfId="48"/>
    <cellStyle name="常规_Sheet1 2" xfId="49"/>
    <cellStyle name="好" xfId="50"/>
    <cellStyle name="汇总" xfId="51"/>
    <cellStyle name="Currency" xfId="52"/>
    <cellStyle name="Currency [0]" xfId="53"/>
    <cellStyle name="货币[0] 2" xfId="54"/>
    <cellStyle name="计算" xfId="55"/>
    <cellStyle name="检查单元格" xfId="56"/>
    <cellStyle name="解释性文本" xfId="57"/>
    <cellStyle name="警告文本" xfId="58"/>
    <cellStyle name="链接单元格" xfId="59"/>
    <cellStyle name="Comma"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注释"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174"/>
  <sheetViews>
    <sheetView showZeros="0" tabSelected="1" zoomScalePageLayoutView="0" workbookViewId="0" topLeftCell="A1">
      <selection activeCell="D7" sqref="D7"/>
    </sheetView>
  </sheetViews>
  <sheetFormatPr defaultColWidth="9.140625" defaultRowHeight="15"/>
  <cols>
    <col min="1" max="1" width="7.28125" style="126" customWidth="1"/>
    <col min="2" max="2" width="18.140625" style="126" customWidth="1"/>
    <col min="3" max="3" width="9.00390625" style="127" customWidth="1"/>
    <col min="4" max="4" width="9.7109375" style="128" customWidth="1"/>
    <col min="5" max="7" width="9.7109375" style="129" customWidth="1"/>
    <col min="8" max="8" width="9.7109375" style="130" customWidth="1"/>
    <col min="9" max="16384" width="9.00390625" style="131" customWidth="1"/>
  </cols>
  <sheetData>
    <row r="1" ht="22.5" customHeight="1">
      <c r="A1" s="125" t="s">
        <v>669</v>
      </c>
    </row>
    <row r="2" spans="1:8" ht="39.75" customHeight="1">
      <c r="A2" s="155" t="s">
        <v>670</v>
      </c>
      <c r="B2" s="155"/>
      <c r="C2" s="155"/>
      <c r="D2" s="155"/>
      <c r="E2" s="155"/>
      <c r="F2" s="155"/>
      <c r="G2" s="155"/>
      <c r="H2" s="155"/>
    </row>
    <row r="3" spans="1:8" ht="24.75" customHeight="1">
      <c r="A3" s="127"/>
      <c r="B3" s="127"/>
      <c r="E3" s="128"/>
      <c r="F3" s="128"/>
      <c r="G3" s="156" t="s">
        <v>671</v>
      </c>
      <c r="H3" s="156"/>
    </row>
    <row r="4" spans="1:8" s="137" customFormat="1" ht="38.25" customHeight="1">
      <c r="A4" s="132" t="s">
        <v>672</v>
      </c>
      <c r="B4" s="133" t="s">
        <v>673</v>
      </c>
      <c r="C4" s="134" t="s">
        <v>674</v>
      </c>
      <c r="D4" s="135" t="s">
        <v>675</v>
      </c>
      <c r="E4" s="136" t="s">
        <v>676</v>
      </c>
      <c r="F4" s="136" t="s">
        <v>677</v>
      </c>
      <c r="G4" s="135" t="s">
        <v>678</v>
      </c>
      <c r="H4" s="135" t="s">
        <v>679</v>
      </c>
    </row>
    <row r="5" spans="1:8" s="137" customFormat="1" ht="21.75" customHeight="1">
      <c r="A5" s="157" t="s">
        <v>674</v>
      </c>
      <c r="B5" s="157"/>
      <c r="C5" s="138">
        <f aca="true" t="shared" si="0" ref="C5:H5">C6+C7</f>
        <v>11914</v>
      </c>
      <c r="D5" s="138">
        <f t="shared" si="0"/>
        <v>938</v>
      </c>
      <c r="E5" s="138">
        <f t="shared" si="0"/>
        <v>274</v>
      </c>
      <c r="F5" s="138">
        <f t="shared" si="0"/>
        <v>2500</v>
      </c>
      <c r="G5" s="138">
        <f t="shared" si="0"/>
        <v>3742</v>
      </c>
      <c r="H5" s="138">
        <f t="shared" si="0"/>
        <v>4460</v>
      </c>
    </row>
    <row r="6" spans="1:8" ht="21.75" customHeight="1">
      <c r="A6" s="158" t="s">
        <v>680</v>
      </c>
      <c r="B6" s="159"/>
      <c r="C6" s="138">
        <f>D6+E6+F6+G6+H6</f>
        <v>4264.1</v>
      </c>
      <c r="D6" s="139">
        <v>148</v>
      </c>
      <c r="E6" s="139"/>
      <c r="F6" s="139">
        <v>80</v>
      </c>
      <c r="G6" s="139">
        <v>3592</v>
      </c>
      <c r="H6" s="139">
        <v>444.1</v>
      </c>
    </row>
    <row r="7" spans="1:8" s="137" customFormat="1" ht="21.75" customHeight="1">
      <c r="A7" s="160" t="s">
        <v>681</v>
      </c>
      <c r="B7" s="161"/>
      <c r="C7" s="138">
        <f aca="true" t="shared" si="1" ref="C7:H7">C8+C13+C18+C23+C31+C41+C49+C55+C59+C65+C72+C81+C87+C95</f>
        <v>7649.9</v>
      </c>
      <c r="D7" s="138">
        <f t="shared" si="1"/>
        <v>790</v>
      </c>
      <c r="E7" s="138">
        <f t="shared" si="1"/>
        <v>274</v>
      </c>
      <c r="F7" s="138">
        <f t="shared" si="1"/>
        <v>2420</v>
      </c>
      <c r="G7" s="138">
        <f t="shared" si="1"/>
        <v>150</v>
      </c>
      <c r="H7" s="138">
        <f t="shared" si="1"/>
        <v>4015.9</v>
      </c>
    </row>
    <row r="8" spans="1:11" ht="21.75" customHeight="1">
      <c r="A8" s="154" t="s">
        <v>8</v>
      </c>
      <c r="B8" s="140" t="s">
        <v>682</v>
      </c>
      <c r="C8" s="138">
        <f>D8+E8+F8+G8+H8</f>
        <v>1147</v>
      </c>
      <c r="D8" s="139">
        <f>D9+D10+D11+D12</f>
        <v>45</v>
      </c>
      <c r="E8" s="139">
        <f>E9+E10+E11+E12</f>
        <v>50</v>
      </c>
      <c r="F8" s="139">
        <f>F9+F10+F11+F12</f>
        <v>227</v>
      </c>
      <c r="G8" s="139">
        <f>G9+G10+G11+G12</f>
        <v>0</v>
      </c>
      <c r="H8" s="139">
        <f>H9+H10+H11+H12</f>
        <v>825</v>
      </c>
      <c r="K8" s="141" t="s">
        <v>683</v>
      </c>
    </row>
    <row r="9" spans="1:8" ht="21.75" customHeight="1">
      <c r="A9" s="154"/>
      <c r="B9" s="140" t="s">
        <v>684</v>
      </c>
      <c r="C9" s="138">
        <f aca="true" t="shared" si="2" ref="C9:C72">D9+E9+F9+G9+H9</f>
        <v>428</v>
      </c>
      <c r="D9" s="139">
        <v>35</v>
      </c>
      <c r="E9" s="142">
        <v>44</v>
      </c>
      <c r="F9" s="142">
        <v>184</v>
      </c>
      <c r="G9" s="142"/>
      <c r="H9" s="142">
        <v>165</v>
      </c>
    </row>
    <row r="10" spans="1:8" ht="21.75" customHeight="1">
      <c r="A10" s="154"/>
      <c r="B10" s="140" t="s">
        <v>685</v>
      </c>
      <c r="C10" s="138">
        <f t="shared" si="2"/>
        <v>16</v>
      </c>
      <c r="D10" s="139">
        <v>10</v>
      </c>
      <c r="E10" s="142">
        <v>6</v>
      </c>
      <c r="F10" s="142"/>
      <c r="G10" s="142"/>
      <c r="H10" s="142"/>
    </row>
    <row r="11" spans="1:8" ht="21.75" customHeight="1">
      <c r="A11" s="154"/>
      <c r="B11" s="143" t="s">
        <v>267</v>
      </c>
      <c r="C11" s="138">
        <f t="shared" si="2"/>
        <v>630</v>
      </c>
      <c r="D11" s="139"/>
      <c r="E11" s="142"/>
      <c r="F11" s="142"/>
      <c r="G11" s="142"/>
      <c r="H11" s="142">
        <v>630</v>
      </c>
    </row>
    <row r="12" spans="1:8" ht="21.75" customHeight="1">
      <c r="A12" s="154"/>
      <c r="B12" s="143" t="s">
        <v>686</v>
      </c>
      <c r="C12" s="138">
        <f t="shared" si="2"/>
        <v>73</v>
      </c>
      <c r="D12" s="142"/>
      <c r="E12" s="142"/>
      <c r="F12" s="142">
        <v>43</v>
      </c>
      <c r="G12" s="142"/>
      <c r="H12" s="142">
        <v>30</v>
      </c>
    </row>
    <row r="13" spans="1:8" ht="21.75" customHeight="1">
      <c r="A13" s="154" t="s">
        <v>11</v>
      </c>
      <c r="B13" s="140" t="s">
        <v>687</v>
      </c>
      <c r="C13" s="138">
        <f t="shared" si="2"/>
        <v>562</v>
      </c>
      <c r="D13" s="139">
        <f>D14+D15+D16+D17</f>
        <v>30</v>
      </c>
      <c r="E13" s="139">
        <f>E14+E15+E16+E17</f>
        <v>12</v>
      </c>
      <c r="F13" s="139">
        <f>F14+F15+F16+F17</f>
        <v>50</v>
      </c>
      <c r="G13" s="139">
        <f>G14+G15+G16+G17</f>
        <v>0</v>
      </c>
      <c r="H13" s="139">
        <f>H14+H15+H16+H17</f>
        <v>470</v>
      </c>
    </row>
    <row r="14" spans="1:8" ht="21.75" customHeight="1">
      <c r="A14" s="154"/>
      <c r="B14" s="140" t="s">
        <v>688</v>
      </c>
      <c r="C14" s="138">
        <f t="shared" si="2"/>
        <v>60</v>
      </c>
      <c r="D14" s="139">
        <v>20</v>
      </c>
      <c r="E14" s="142"/>
      <c r="F14" s="142"/>
      <c r="G14" s="142"/>
      <c r="H14" s="142">
        <v>40</v>
      </c>
    </row>
    <row r="15" spans="1:8" ht="21.75" customHeight="1">
      <c r="A15" s="154"/>
      <c r="B15" s="144" t="s">
        <v>689</v>
      </c>
      <c r="C15" s="138">
        <f t="shared" si="2"/>
        <v>6</v>
      </c>
      <c r="D15" s="142"/>
      <c r="E15" s="142">
        <v>6</v>
      </c>
      <c r="F15" s="142"/>
      <c r="G15" s="142"/>
      <c r="H15" s="142"/>
    </row>
    <row r="16" spans="1:8" ht="21.75" customHeight="1">
      <c r="A16" s="154"/>
      <c r="B16" s="144" t="s">
        <v>690</v>
      </c>
      <c r="C16" s="138">
        <f t="shared" si="2"/>
        <v>56</v>
      </c>
      <c r="D16" s="142"/>
      <c r="E16" s="142">
        <v>6</v>
      </c>
      <c r="F16" s="142">
        <v>50</v>
      </c>
      <c r="G16" s="142"/>
      <c r="H16" s="142"/>
    </row>
    <row r="17" spans="1:8" ht="21.75" customHeight="1">
      <c r="A17" s="154"/>
      <c r="B17" s="144" t="s">
        <v>691</v>
      </c>
      <c r="C17" s="138">
        <f t="shared" si="2"/>
        <v>440</v>
      </c>
      <c r="D17" s="139">
        <v>10</v>
      </c>
      <c r="E17" s="142"/>
      <c r="F17" s="142"/>
      <c r="G17" s="142"/>
      <c r="H17" s="142">
        <v>430</v>
      </c>
    </row>
    <row r="18" spans="1:8" ht="21.75" customHeight="1">
      <c r="A18" s="151" t="s">
        <v>14</v>
      </c>
      <c r="B18" s="140" t="s">
        <v>692</v>
      </c>
      <c r="C18" s="138">
        <f t="shared" si="2"/>
        <v>167</v>
      </c>
      <c r="D18" s="139">
        <f>D19+D20+D21+D22</f>
        <v>35</v>
      </c>
      <c r="E18" s="139">
        <f>E19+E20+E21+E22</f>
        <v>12</v>
      </c>
      <c r="F18" s="139">
        <f>F19+F20+F21+F22</f>
        <v>80</v>
      </c>
      <c r="G18" s="139">
        <f>G19+G20+G21+G22</f>
        <v>0</v>
      </c>
      <c r="H18" s="139">
        <f>H19+H20+H21+H22</f>
        <v>40</v>
      </c>
    </row>
    <row r="19" spans="1:8" ht="21.75" customHeight="1">
      <c r="A19" s="152"/>
      <c r="B19" s="140" t="s">
        <v>693</v>
      </c>
      <c r="C19" s="138">
        <f t="shared" si="2"/>
        <v>135</v>
      </c>
      <c r="D19" s="139">
        <v>25</v>
      </c>
      <c r="E19" s="142"/>
      <c r="F19" s="142">
        <v>80</v>
      </c>
      <c r="G19" s="142"/>
      <c r="H19" s="142">
        <v>30</v>
      </c>
    </row>
    <row r="20" spans="1:8" ht="21.75" customHeight="1">
      <c r="A20" s="152"/>
      <c r="B20" s="144" t="s">
        <v>16</v>
      </c>
      <c r="C20" s="138">
        <f t="shared" si="2"/>
        <v>16</v>
      </c>
      <c r="D20" s="139">
        <v>10</v>
      </c>
      <c r="E20" s="142">
        <v>6</v>
      </c>
      <c r="F20" s="142"/>
      <c r="G20" s="142"/>
      <c r="H20" s="142"/>
    </row>
    <row r="21" spans="1:8" ht="21.75" customHeight="1">
      <c r="A21" s="152"/>
      <c r="B21" s="144" t="s">
        <v>694</v>
      </c>
      <c r="C21" s="138">
        <f t="shared" si="2"/>
        <v>6</v>
      </c>
      <c r="D21" s="139"/>
      <c r="E21" s="142">
        <v>6</v>
      </c>
      <c r="F21" s="142"/>
      <c r="G21" s="142"/>
      <c r="H21" s="142"/>
    </row>
    <row r="22" spans="1:8" ht="21.75" customHeight="1">
      <c r="A22" s="153"/>
      <c r="B22" s="144" t="s">
        <v>695</v>
      </c>
      <c r="C22" s="138">
        <f t="shared" si="2"/>
        <v>10</v>
      </c>
      <c r="D22" s="139"/>
      <c r="E22" s="142"/>
      <c r="F22" s="142"/>
      <c r="G22" s="142"/>
      <c r="H22" s="142">
        <v>10</v>
      </c>
    </row>
    <row r="23" spans="1:8" ht="21.75" customHeight="1">
      <c r="A23" s="154" t="s">
        <v>17</v>
      </c>
      <c r="B23" s="143" t="s">
        <v>696</v>
      </c>
      <c r="C23" s="138">
        <f t="shared" si="2"/>
        <v>708</v>
      </c>
      <c r="D23" s="139">
        <f>D24+D25+D26+D27+D28+D29+D30</f>
        <v>145</v>
      </c>
      <c r="E23" s="139">
        <f>E24+E25+E26+E27+E28+E29+E30</f>
        <v>18</v>
      </c>
      <c r="F23" s="139">
        <f>F24+F25+F26+F27+F28+F29+F30</f>
        <v>330</v>
      </c>
      <c r="G23" s="139">
        <f>G24+G25+G26+G27+G28+G29+G30</f>
        <v>0</v>
      </c>
      <c r="H23" s="139">
        <f>H24+H25+H26+H27+H28+H29+H30</f>
        <v>215</v>
      </c>
    </row>
    <row r="24" spans="1:8" ht="21.75" customHeight="1">
      <c r="A24" s="154"/>
      <c r="B24" s="143" t="s">
        <v>697</v>
      </c>
      <c r="C24" s="138">
        <f t="shared" si="2"/>
        <v>395</v>
      </c>
      <c r="D24" s="139">
        <v>125</v>
      </c>
      <c r="E24" s="142"/>
      <c r="F24" s="142">
        <v>110</v>
      </c>
      <c r="G24" s="142"/>
      <c r="H24" s="142">
        <v>160</v>
      </c>
    </row>
    <row r="25" spans="1:8" ht="21.75" customHeight="1">
      <c r="A25" s="154"/>
      <c r="B25" s="143" t="s">
        <v>698</v>
      </c>
      <c r="C25" s="138">
        <f t="shared" si="2"/>
        <v>120</v>
      </c>
      <c r="D25" s="139"/>
      <c r="E25" s="142"/>
      <c r="F25" s="142">
        <v>120</v>
      </c>
      <c r="G25" s="142"/>
      <c r="H25" s="142"/>
    </row>
    <row r="26" spans="1:8" ht="21.75" customHeight="1">
      <c r="A26" s="154"/>
      <c r="B26" s="143" t="s">
        <v>699</v>
      </c>
      <c r="C26" s="138">
        <f t="shared" si="2"/>
        <v>60</v>
      </c>
      <c r="D26" s="139"/>
      <c r="E26" s="142"/>
      <c r="F26" s="142">
        <v>50</v>
      </c>
      <c r="G26" s="142"/>
      <c r="H26" s="142">
        <v>10</v>
      </c>
    </row>
    <row r="27" spans="1:8" ht="21.75" customHeight="1">
      <c r="A27" s="154"/>
      <c r="B27" s="143" t="s">
        <v>700</v>
      </c>
      <c r="C27" s="138">
        <f t="shared" si="2"/>
        <v>21</v>
      </c>
      <c r="D27" s="139"/>
      <c r="E27" s="142">
        <v>6</v>
      </c>
      <c r="F27" s="142"/>
      <c r="G27" s="142"/>
      <c r="H27" s="142">
        <v>15</v>
      </c>
    </row>
    <row r="28" spans="1:8" ht="21.75" customHeight="1">
      <c r="A28" s="154"/>
      <c r="B28" s="144" t="s">
        <v>701</v>
      </c>
      <c r="C28" s="138">
        <f t="shared" si="2"/>
        <v>22</v>
      </c>
      <c r="D28" s="142">
        <v>10</v>
      </c>
      <c r="E28" s="142">
        <v>12</v>
      </c>
      <c r="F28" s="142"/>
      <c r="G28" s="142"/>
      <c r="H28" s="142"/>
    </row>
    <row r="29" spans="1:8" ht="21.75" customHeight="1">
      <c r="A29" s="154"/>
      <c r="B29" s="144" t="s">
        <v>702</v>
      </c>
      <c r="C29" s="138">
        <f t="shared" si="2"/>
        <v>80</v>
      </c>
      <c r="D29" s="142"/>
      <c r="E29" s="142"/>
      <c r="F29" s="142">
        <v>50</v>
      </c>
      <c r="G29" s="142"/>
      <c r="H29" s="142">
        <v>30</v>
      </c>
    </row>
    <row r="30" spans="1:8" ht="21.75" customHeight="1">
      <c r="A30" s="154"/>
      <c r="B30" s="144" t="s">
        <v>703</v>
      </c>
      <c r="C30" s="138">
        <f t="shared" si="2"/>
        <v>10</v>
      </c>
      <c r="D30" s="142">
        <v>10</v>
      </c>
      <c r="E30" s="142"/>
      <c r="F30" s="142"/>
      <c r="G30" s="142"/>
      <c r="H30" s="142"/>
    </row>
    <row r="31" spans="1:8" ht="21.75" customHeight="1">
      <c r="A31" s="154" t="s">
        <v>20</v>
      </c>
      <c r="B31" s="140" t="s">
        <v>704</v>
      </c>
      <c r="C31" s="138">
        <f t="shared" si="2"/>
        <v>617</v>
      </c>
      <c r="D31" s="139">
        <f>D32+D33+D34+D35+D36+D37+D38+D39+D40</f>
        <v>45</v>
      </c>
      <c r="E31" s="139">
        <f>E32+E33+E34+E35+E36+E37+E38+E39+E40</f>
        <v>12</v>
      </c>
      <c r="F31" s="139">
        <f>F32+F33+F34+F35+F36+F37+F38+F39+F40</f>
        <v>300</v>
      </c>
      <c r="G31" s="139">
        <f>G32+G33+G34+G35+G36+G37+G38+G39+G40</f>
        <v>0</v>
      </c>
      <c r="H31" s="139">
        <f>H32+H33+H34+H35+H36+H37+H38+H39+H40</f>
        <v>260</v>
      </c>
    </row>
    <row r="32" spans="1:8" ht="21.75" customHeight="1">
      <c r="A32" s="154"/>
      <c r="B32" s="143" t="s">
        <v>705</v>
      </c>
      <c r="C32" s="138">
        <f t="shared" si="2"/>
        <v>290</v>
      </c>
      <c r="D32" s="139">
        <v>15</v>
      </c>
      <c r="E32" s="142"/>
      <c r="F32" s="142">
        <v>200</v>
      </c>
      <c r="G32" s="142"/>
      <c r="H32" s="142">
        <v>75</v>
      </c>
    </row>
    <row r="33" spans="1:8" ht="21.75" customHeight="1">
      <c r="A33" s="154"/>
      <c r="B33" s="143" t="s">
        <v>706</v>
      </c>
      <c r="C33" s="138">
        <f t="shared" si="2"/>
        <v>50</v>
      </c>
      <c r="D33" s="139">
        <v>10</v>
      </c>
      <c r="E33" s="142"/>
      <c r="F33" s="142"/>
      <c r="G33" s="142"/>
      <c r="H33" s="142">
        <v>40</v>
      </c>
    </row>
    <row r="34" spans="1:8" ht="21.75" customHeight="1">
      <c r="A34" s="154"/>
      <c r="B34" s="140" t="s">
        <v>707</v>
      </c>
      <c r="C34" s="138">
        <f t="shared" si="2"/>
        <v>145</v>
      </c>
      <c r="D34" s="139"/>
      <c r="E34" s="142"/>
      <c r="F34" s="142">
        <v>50</v>
      </c>
      <c r="G34" s="142"/>
      <c r="H34" s="142">
        <v>95</v>
      </c>
    </row>
    <row r="35" spans="1:8" ht="21.75" customHeight="1">
      <c r="A35" s="154"/>
      <c r="B35" s="140" t="s">
        <v>708</v>
      </c>
      <c r="C35" s="138">
        <f t="shared" si="2"/>
        <v>6</v>
      </c>
      <c r="D35" s="139"/>
      <c r="E35" s="142">
        <v>6</v>
      </c>
      <c r="F35" s="142"/>
      <c r="G35" s="142"/>
      <c r="H35" s="142"/>
    </row>
    <row r="36" spans="1:8" ht="21.75" customHeight="1">
      <c r="A36" s="154"/>
      <c r="B36" s="144" t="s">
        <v>709</v>
      </c>
      <c r="C36" s="138">
        <f t="shared" si="2"/>
        <v>0</v>
      </c>
      <c r="D36" s="142"/>
      <c r="E36" s="142"/>
      <c r="F36" s="142"/>
      <c r="G36" s="142"/>
      <c r="H36" s="142"/>
    </row>
    <row r="37" spans="1:8" ht="21.75" customHeight="1">
      <c r="A37" s="154"/>
      <c r="B37" s="144" t="s">
        <v>710</v>
      </c>
      <c r="C37" s="138">
        <f t="shared" si="2"/>
        <v>10</v>
      </c>
      <c r="D37" s="142">
        <v>10</v>
      </c>
      <c r="E37" s="142"/>
      <c r="F37" s="142"/>
      <c r="G37" s="142"/>
      <c r="H37" s="142"/>
    </row>
    <row r="38" spans="1:8" ht="21.75" customHeight="1">
      <c r="A38" s="154"/>
      <c r="B38" s="144" t="s">
        <v>22</v>
      </c>
      <c r="C38" s="138">
        <f t="shared" si="2"/>
        <v>60</v>
      </c>
      <c r="D38" s="142">
        <v>10</v>
      </c>
      <c r="E38" s="142"/>
      <c r="F38" s="142">
        <v>50</v>
      </c>
      <c r="G38" s="142"/>
      <c r="H38" s="142"/>
    </row>
    <row r="39" spans="1:8" ht="21.75" customHeight="1">
      <c r="A39" s="154"/>
      <c r="B39" s="144" t="s">
        <v>711</v>
      </c>
      <c r="C39" s="138">
        <f t="shared" si="2"/>
        <v>50</v>
      </c>
      <c r="D39" s="142"/>
      <c r="E39" s="142"/>
      <c r="F39" s="142"/>
      <c r="G39" s="142"/>
      <c r="H39" s="142">
        <v>50</v>
      </c>
    </row>
    <row r="40" spans="1:8" ht="21.75" customHeight="1">
      <c r="A40" s="154"/>
      <c r="B40" s="144" t="s">
        <v>712</v>
      </c>
      <c r="C40" s="138">
        <f t="shared" si="2"/>
        <v>6</v>
      </c>
      <c r="D40" s="142"/>
      <c r="E40" s="142">
        <v>6</v>
      </c>
      <c r="F40" s="142"/>
      <c r="G40" s="142"/>
      <c r="H40" s="142"/>
    </row>
    <row r="41" spans="1:8" ht="21.75" customHeight="1">
      <c r="A41" s="151" t="s">
        <v>23</v>
      </c>
      <c r="B41" s="143" t="s">
        <v>713</v>
      </c>
      <c r="C41" s="138">
        <f t="shared" si="2"/>
        <v>529</v>
      </c>
      <c r="D41" s="142">
        <f>D42+D43+D44+D45+D46+D47+D48</f>
        <v>45</v>
      </c>
      <c r="E41" s="142">
        <f>E42+E43+E44+E45+E46+E47+E48</f>
        <v>44</v>
      </c>
      <c r="F41" s="142">
        <f>F42+F43+F44+F45+F46+F47+F48</f>
        <v>200</v>
      </c>
      <c r="G41" s="142">
        <f>G42+G43+G44+G45+G46+G47+G48</f>
        <v>30</v>
      </c>
      <c r="H41" s="142">
        <f>H42+H43+H44+H45+H46+H47+H48</f>
        <v>210</v>
      </c>
    </row>
    <row r="42" spans="1:8" ht="21.75" customHeight="1">
      <c r="A42" s="152"/>
      <c r="B42" s="144" t="s">
        <v>714</v>
      </c>
      <c r="C42" s="138">
        <f t="shared" si="2"/>
        <v>270</v>
      </c>
      <c r="D42" s="139">
        <v>15</v>
      </c>
      <c r="E42" s="142"/>
      <c r="F42" s="142">
        <v>100</v>
      </c>
      <c r="G42" s="142"/>
      <c r="H42" s="142">
        <v>155</v>
      </c>
    </row>
    <row r="43" spans="1:8" ht="21.75" customHeight="1">
      <c r="A43" s="152"/>
      <c r="B43" s="144" t="s">
        <v>715</v>
      </c>
      <c r="C43" s="138">
        <f t="shared" si="2"/>
        <v>36</v>
      </c>
      <c r="D43" s="142"/>
      <c r="E43" s="142">
        <v>6</v>
      </c>
      <c r="F43" s="142"/>
      <c r="G43" s="142"/>
      <c r="H43" s="142">
        <v>30</v>
      </c>
    </row>
    <row r="44" spans="1:8" ht="21.75" customHeight="1">
      <c r="A44" s="152"/>
      <c r="B44" s="144" t="s">
        <v>716</v>
      </c>
      <c r="C44" s="138">
        <f t="shared" si="2"/>
        <v>71</v>
      </c>
      <c r="D44" s="142"/>
      <c r="E44" s="142">
        <v>6</v>
      </c>
      <c r="F44" s="142">
        <v>50</v>
      </c>
      <c r="G44" s="142"/>
      <c r="H44" s="142">
        <v>15</v>
      </c>
    </row>
    <row r="45" spans="1:8" ht="21.75" customHeight="1">
      <c r="A45" s="152"/>
      <c r="B45" s="144" t="s">
        <v>25</v>
      </c>
      <c r="C45" s="138">
        <f t="shared" si="2"/>
        <v>30</v>
      </c>
      <c r="D45" s="142">
        <v>10</v>
      </c>
      <c r="E45" s="142">
        <v>20</v>
      </c>
      <c r="F45" s="142"/>
      <c r="G45" s="142"/>
      <c r="H45" s="142"/>
    </row>
    <row r="46" spans="1:8" ht="21.75" customHeight="1">
      <c r="A46" s="152"/>
      <c r="B46" s="144" t="s">
        <v>208</v>
      </c>
      <c r="C46" s="138">
        <f t="shared" si="2"/>
        <v>36</v>
      </c>
      <c r="D46" s="142">
        <v>10</v>
      </c>
      <c r="E46" s="142">
        <v>6</v>
      </c>
      <c r="F46" s="142"/>
      <c r="G46" s="142">
        <v>10</v>
      </c>
      <c r="H46" s="142">
        <v>10</v>
      </c>
    </row>
    <row r="47" spans="1:8" ht="21.75" customHeight="1">
      <c r="A47" s="152"/>
      <c r="B47" s="144" t="s">
        <v>26</v>
      </c>
      <c r="C47" s="138">
        <f t="shared" si="2"/>
        <v>86</v>
      </c>
      <c r="D47" s="142">
        <v>10</v>
      </c>
      <c r="E47" s="142">
        <v>6</v>
      </c>
      <c r="F47" s="142">
        <v>50</v>
      </c>
      <c r="G47" s="142">
        <v>20</v>
      </c>
      <c r="H47" s="142"/>
    </row>
    <row r="48" spans="1:8" ht="21.75" customHeight="1">
      <c r="A48" s="153"/>
      <c r="B48" s="144" t="s">
        <v>717</v>
      </c>
      <c r="C48" s="138">
        <f t="shared" si="2"/>
        <v>0</v>
      </c>
      <c r="D48" s="142"/>
      <c r="E48" s="142"/>
      <c r="F48" s="142"/>
      <c r="G48" s="142"/>
      <c r="H48" s="142"/>
    </row>
    <row r="49" spans="1:8" ht="21.75" customHeight="1">
      <c r="A49" s="154" t="s">
        <v>27</v>
      </c>
      <c r="B49" s="140" t="s">
        <v>718</v>
      </c>
      <c r="C49" s="138">
        <f t="shared" si="2"/>
        <v>513.4</v>
      </c>
      <c r="D49" s="139">
        <f>D50+D51+D52+D53+D54</f>
        <v>45</v>
      </c>
      <c r="E49" s="139">
        <f>E50+E51+E52+E53+E54</f>
        <v>18</v>
      </c>
      <c r="F49" s="139">
        <f>F50+F51+F52+F53+F54</f>
        <v>30</v>
      </c>
      <c r="G49" s="139">
        <f>G50+G51+G52+G53+G54</f>
        <v>0</v>
      </c>
      <c r="H49" s="139">
        <f>H50+H51+H52+H53+H54</f>
        <v>420.4</v>
      </c>
    </row>
    <row r="50" spans="1:8" ht="21.75" customHeight="1">
      <c r="A50" s="154"/>
      <c r="B50" s="144" t="s">
        <v>719</v>
      </c>
      <c r="C50" s="138">
        <f t="shared" si="2"/>
        <v>195.4</v>
      </c>
      <c r="D50" s="139">
        <v>15</v>
      </c>
      <c r="E50" s="142"/>
      <c r="F50" s="142">
        <v>30</v>
      </c>
      <c r="G50" s="142"/>
      <c r="H50" s="142">
        <v>150.4</v>
      </c>
    </row>
    <row r="51" spans="1:8" ht="21.75" customHeight="1">
      <c r="A51" s="154"/>
      <c r="B51" s="144" t="s">
        <v>720</v>
      </c>
      <c r="C51" s="138">
        <f t="shared" si="2"/>
        <v>10</v>
      </c>
      <c r="D51" s="142">
        <v>10</v>
      </c>
      <c r="E51" s="142"/>
      <c r="F51" s="142"/>
      <c r="G51" s="142"/>
      <c r="H51" s="142"/>
    </row>
    <row r="52" spans="1:8" ht="21.75" customHeight="1">
      <c r="A52" s="154"/>
      <c r="B52" s="144" t="s">
        <v>721</v>
      </c>
      <c r="C52" s="138">
        <f t="shared" si="2"/>
        <v>236</v>
      </c>
      <c r="D52" s="142"/>
      <c r="E52" s="142">
        <v>6</v>
      </c>
      <c r="F52" s="142"/>
      <c r="G52" s="142"/>
      <c r="H52" s="142">
        <v>230</v>
      </c>
    </row>
    <row r="53" spans="1:8" ht="21.75" customHeight="1">
      <c r="A53" s="154"/>
      <c r="B53" s="144" t="s">
        <v>722</v>
      </c>
      <c r="C53" s="138">
        <f t="shared" si="2"/>
        <v>56</v>
      </c>
      <c r="D53" s="142">
        <v>10</v>
      </c>
      <c r="E53" s="142">
        <v>6</v>
      </c>
      <c r="F53" s="142"/>
      <c r="G53" s="142"/>
      <c r="H53" s="142">
        <v>40</v>
      </c>
    </row>
    <row r="54" spans="1:8" ht="21.75" customHeight="1">
      <c r="A54" s="154"/>
      <c r="B54" s="145" t="s">
        <v>723</v>
      </c>
      <c r="C54" s="138">
        <f t="shared" si="2"/>
        <v>16</v>
      </c>
      <c r="D54" s="142">
        <v>10</v>
      </c>
      <c r="E54" s="142">
        <v>6</v>
      </c>
      <c r="F54" s="142"/>
      <c r="G54" s="142"/>
      <c r="H54" s="142"/>
    </row>
    <row r="55" spans="1:8" ht="21.75" customHeight="1">
      <c r="A55" s="154" t="s">
        <v>724</v>
      </c>
      <c r="B55" s="143" t="s">
        <v>725</v>
      </c>
      <c r="C55" s="138">
        <f t="shared" si="2"/>
        <v>267</v>
      </c>
      <c r="D55" s="139">
        <f>D56+D57+D58</f>
        <v>135</v>
      </c>
      <c r="E55" s="139">
        <f>E56+E57+E58</f>
        <v>12</v>
      </c>
      <c r="F55" s="139">
        <f>F56+F57+F58</f>
        <v>60</v>
      </c>
      <c r="G55" s="139">
        <f>G56+G57+G58</f>
        <v>0</v>
      </c>
      <c r="H55" s="139">
        <f>H56+H57+H58</f>
        <v>60</v>
      </c>
    </row>
    <row r="56" spans="1:8" ht="21.75" customHeight="1">
      <c r="A56" s="154"/>
      <c r="B56" s="144" t="s">
        <v>726</v>
      </c>
      <c r="C56" s="138">
        <f t="shared" si="2"/>
        <v>195</v>
      </c>
      <c r="D56" s="139">
        <v>125</v>
      </c>
      <c r="E56" s="142"/>
      <c r="F56" s="142">
        <v>60</v>
      </c>
      <c r="G56" s="142"/>
      <c r="H56" s="142">
        <v>10</v>
      </c>
    </row>
    <row r="57" spans="1:8" ht="21.75" customHeight="1">
      <c r="A57" s="154"/>
      <c r="B57" s="144" t="s">
        <v>288</v>
      </c>
      <c r="C57" s="138">
        <f t="shared" si="2"/>
        <v>46</v>
      </c>
      <c r="D57" s="142"/>
      <c r="E57" s="142">
        <v>6</v>
      </c>
      <c r="F57" s="142"/>
      <c r="G57" s="142"/>
      <c r="H57" s="142">
        <v>40</v>
      </c>
    </row>
    <row r="58" spans="1:8" ht="21.75" customHeight="1">
      <c r="A58" s="154"/>
      <c r="B58" s="144" t="s">
        <v>237</v>
      </c>
      <c r="C58" s="138">
        <f t="shared" si="2"/>
        <v>26</v>
      </c>
      <c r="D58" s="142">
        <v>10</v>
      </c>
      <c r="E58" s="142">
        <v>6</v>
      </c>
      <c r="F58" s="142"/>
      <c r="G58" s="142"/>
      <c r="H58" s="142">
        <v>10</v>
      </c>
    </row>
    <row r="59" spans="1:8" ht="21.75" customHeight="1">
      <c r="A59" s="154" t="s">
        <v>32</v>
      </c>
      <c r="B59" s="143" t="s">
        <v>727</v>
      </c>
      <c r="C59" s="138">
        <f t="shared" si="2"/>
        <v>446</v>
      </c>
      <c r="D59" s="139">
        <f>D60+D61+D62+D63+D64</f>
        <v>135</v>
      </c>
      <c r="E59" s="139">
        <f>E60+E61+E62+E63+E64</f>
        <v>12</v>
      </c>
      <c r="F59" s="139">
        <f>F60+F61+F62+F63+F64</f>
        <v>139</v>
      </c>
      <c r="G59" s="139">
        <f>G60+G61+G62+G63+G64</f>
        <v>0</v>
      </c>
      <c r="H59" s="139">
        <f>H60+H61+H62+H63+H64</f>
        <v>160</v>
      </c>
    </row>
    <row r="60" spans="1:8" ht="21.75" customHeight="1">
      <c r="A60" s="154"/>
      <c r="B60" s="143" t="s">
        <v>728</v>
      </c>
      <c r="C60" s="138">
        <f t="shared" si="2"/>
        <v>300</v>
      </c>
      <c r="D60" s="142">
        <v>125</v>
      </c>
      <c r="E60" s="146">
        <v>6</v>
      </c>
      <c r="F60" s="142">
        <v>89</v>
      </c>
      <c r="G60" s="142"/>
      <c r="H60" s="142">
        <v>80</v>
      </c>
    </row>
    <row r="61" spans="1:8" ht="21.75" customHeight="1">
      <c r="A61" s="154"/>
      <c r="B61" s="143" t="s">
        <v>729</v>
      </c>
      <c r="C61" s="138">
        <f t="shared" si="2"/>
        <v>10</v>
      </c>
      <c r="D61" s="142"/>
      <c r="E61" s="142"/>
      <c r="F61" s="142"/>
      <c r="G61" s="142"/>
      <c r="H61" s="142">
        <v>10</v>
      </c>
    </row>
    <row r="62" spans="1:8" ht="21.75" customHeight="1">
      <c r="A62" s="154"/>
      <c r="B62" s="144" t="s">
        <v>730</v>
      </c>
      <c r="C62" s="138">
        <f t="shared" si="2"/>
        <v>15</v>
      </c>
      <c r="D62" s="139"/>
      <c r="E62" s="142"/>
      <c r="F62" s="142"/>
      <c r="G62" s="142"/>
      <c r="H62" s="142">
        <v>15</v>
      </c>
    </row>
    <row r="63" spans="1:8" ht="21.75" customHeight="1">
      <c r="A63" s="154"/>
      <c r="B63" s="144" t="s">
        <v>731</v>
      </c>
      <c r="C63" s="138">
        <f t="shared" si="2"/>
        <v>40</v>
      </c>
      <c r="D63" s="139"/>
      <c r="E63" s="142"/>
      <c r="F63" s="142"/>
      <c r="G63" s="142"/>
      <c r="H63" s="142">
        <v>40</v>
      </c>
    </row>
    <row r="64" spans="1:8" ht="21.75" customHeight="1">
      <c r="A64" s="154"/>
      <c r="B64" s="144" t="s">
        <v>34</v>
      </c>
      <c r="C64" s="138">
        <f t="shared" si="2"/>
        <v>81</v>
      </c>
      <c r="D64" s="142">
        <v>10</v>
      </c>
      <c r="E64" s="142">
        <v>6</v>
      </c>
      <c r="F64" s="142">
        <v>50</v>
      </c>
      <c r="G64" s="142"/>
      <c r="H64" s="142">
        <v>15</v>
      </c>
    </row>
    <row r="65" spans="1:8" ht="21.75" customHeight="1">
      <c r="A65" s="154" t="s">
        <v>42</v>
      </c>
      <c r="B65" s="143" t="s">
        <v>732</v>
      </c>
      <c r="C65" s="138">
        <f t="shared" si="2"/>
        <v>404</v>
      </c>
      <c r="D65" s="139">
        <f>D66+D67+D68+D69+D70+D71</f>
        <v>30</v>
      </c>
      <c r="E65" s="139">
        <f>E66+E67+E68+E69+E70+E71</f>
        <v>24</v>
      </c>
      <c r="F65" s="139">
        <f>F66+F67+F68+F69+F70+F71</f>
        <v>280</v>
      </c>
      <c r="G65" s="139">
        <f>G66+G67+G68+G69+G70+G71</f>
        <v>0</v>
      </c>
      <c r="H65" s="139">
        <f>H66+H67+H68+H69+H70+H71</f>
        <v>70</v>
      </c>
    </row>
    <row r="66" spans="1:8" ht="21.75" customHeight="1">
      <c r="A66" s="154"/>
      <c r="B66" s="144" t="s">
        <v>733</v>
      </c>
      <c r="C66" s="138">
        <f t="shared" si="2"/>
        <v>295</v>
      </c>
      <c r="D66" s="139">
        <v>10</v>
      </c>
      <c r="E66" s="142"/>
      <c r="F66" s="142">
        <v>230</v>
      </c>
      <c r="G66" s="142"/>
      <c r="H66" s="142">
        <v>55</v>
      </c>
    </row>
    <row r="67" spans="1:8" ht="21.75" customHeight="1">
      <c r="A67" s="154"/>
      <c r="B67" s="144" t="s">
        <v>734</v>
      </c>
      <c r="C67" s="138">
        <f t="shared" si="2"/>
        <v>6</v>
      </c>
      <c r="D67" s="139"/>
      <c r="E67" s="142">
        <v>6</v>
      </c>
      <c r="F67" s="142"/>
      <c r="G67" s="142"/>
      <c r="H67" s="142"/>
    </row>
    <row r="68" spans="1:8" ht="21.75" customHeight="1">
      <c r="A68" s="154"/>
      <c r="B68" s="144" t="s">
        <v>735</v>
      </c>
      <c r="C68" s="138">
        <f t="shared" si="2"/>
        <v>6</v>
      </c>
      <c r="D68" s="142"/>
      <c r="E68" s="147">
        <v>6</v>
      </c>
      <c r="F68" s="142"/>
      <c r="G68" s="142"/>
      <c r="H68" s="142"/>
    </row>
    <row r="69" spans="1:8" ht="21.75" customHeight="1">
      <c r="A69" s="154"/>
      <c r="B69" s="144" t="s">
        <v>736</v>
      </c>
      <c r="C69" s="138">
        <f t="shared" si="2"/>
        <v>21</v>
      </c>
      <c r="D69" s="142"/>
      <c r="E69" s="142">
        <v>6</v>
      </c>
      <c r="F69" s="142"/>
      <c r="G69" s="142"/>
      <c r="H69" s="142">
        <v>15</v>
      </c>
    </row>
    <row r="70" spans="1:8" ht="21.75" customHeight="1">
      <c r="A70" s="154"/>
      <c r="B70" s="144" t="s">
        <v>737</v>
      </c>
      <c r="C70" s="138">
        <f t="shared" si="2"/>
        <v>10</v>
      </c>
      <c r="D70" s="142">
        <v>10</v>
      </c>
      <c r="E70" s="142"/>
      <c r="F70" s="142"/>
      <c r="G70" s="142"/>
      <c r="H70" s="142"/>
    </row>
    <row r="71" spans="1:8" ht="21.75" customHeight="1">
      <c r="A71" s="154"/>
      <c r="B71" s="144" t="s">
        <v>738</v>
      </c>
      <c r="C71" s="138">
        <f t="shared" si="2"/>
        <v>66</v>
      </c>
      <c r="D71" s="142">
        <v>10</v>
      </c>
      <c r="E71" s="142">
        <v>6</v>
      </c>
      <c r="F71" s="142">
        <v>50</v>
      </c>
      <c r="G71" s="142"/>
      <c r="H71" s="142"/>
    </row>
    <row r="72" spans="1:8" ht="21.75" customHeight="1">
      <c r="A72" s="154" t="s">
        <v>38</v>
      </c>
      <c r="B72" s="140" t="s">
        <v>739</v>
      </c>
      <c r="C72" s="138">
        <f t="shared" si="2"/>
        <v>351</v>
      </c>
      <c r="D72" s="139">
        <f>D73+D74+D75+D76+D77+D78+D79+D80</f>
        <v>30</v>
      </c>
      <c r="E72" s="139">
        <f>E73+E74+E75+E76+E77+E78+E79+E80</f>
        <v>12</v>
      </c>
      <c r="F72" s="139">
        <f>F73+F74+F75+F76+F77+F78+F79+F80</f>
        <v>228</v>
      </c>
      <c r="G72" s="139">
        <f>G73+G74+G75+G76+G77+G78+G79+G80</f>
        <v>0</v>
      </c>
      <c r="H72" s="139">
        <f>H73+H74+H75+H76+H77+H78+H79+H80</f>
        <v>81</v>
      </c>
    </row>
    <row r="73" spans="1:8" ht="21.75" customHeight="1">
      <c r="A73" s="154"/>
      <c r="B73" s="140" t="s">
        <v>740</v>
      </c>
      <c r="C73" s="138">
        <f aca="true" t="shared" si="3" ref="C73:C95">D73+E73+F73+G73+H73</f>
        <v>81</v>
      </c>
      <c r="D73" s="139"/>
      <c r="E73" s="142"/>
      <c r="F73" s="142"/>
      <c r="G73" s="142"/>
      <c r="H73" s="142">
        <v>81</v>
      </c>
    </row>
    <row r="74" spans="1:8" ht="21.75" customHeight="1">
      <c r="A74" s="154"/>
      <c r="B74" s="144" t="s">
        <v>244</v>
      </c>
      <c r="C74" s="138">
        <f t="shared" si="3"/>
        <v>80</v>
      </c>
      <c r="D74" s="142"/>
      <c r="E74" s="142"/>
      <c r="F74" s="142">
        <v>80</v>
      </c>
      <c r="G74" s="142"/>
      <c r="H74" s="142"/>
    </row>
    <row r="75" spans="1:8" ht="21.75" customHeight="1">
      <c r="A75" s="154"/>
      <c r="B75" s="144" t="s">
        <v>741</v>
      </c>
      <c r="C75" s="138">
        <f t="shared" si="3"/>
        <v>43</v>
      </c>
      <c r="D75" s="142">
        <v>10</v>
      </c>
      <c r="E75" s="142"/>
      <c r="F75" s="142">
        <v>33</v>
      </c>
      <c r="G75" s="142"/>
      <c r="H75" s="142"/>
    </row>
    <row r="76" spans="1:8" ht="21.75" customHeight="1">
      <c r="A76" s="154"/>
      <c r="B76" s="144" t="s">
        <v>742</v>
      </c>
      <c r="C76" s="138">
        <f t="shared" si="3"/>
        <v>41</v>
      </c>
      <c r="D76" s="139"/>
      <c r="E76" s="142">
        <v>6</v>
      </c>
      <c r="F76" s="142">
        <v>35</v>
      </c>
      <c r="G76" s="142"/>
      <c r="H76" s="142"/>
    </row>
    <row r="77" spans="1:8" ht="21.75" customHeight="1">
      <c r="A77" s="154"/>
      <c r="B77" s="144" t="s">
        <v>743</v>
      </c>
      <c r="C77" s="138">
        <f t="shared" si="3"/>
        <v>80</v>
      </c>
      <c r="D77" s="139"/>
      <c r="E77" s="142"/>
      <c r="F77" s="142">
        <v>80</v>
      </c>
      <c r="G77" s="142"/>
      <c r="H77" s="142"/>
    </row>
    <row r="78" spans="1:8" ht="21.75" customHeight="1">
      <c r="A78" s="154"/>
      <c r="B78" s="144" t="s">
        <v>744</v>
      </c>
      <c r="C78" s="138">
        <f t="shared" si="3"/>
        <v>10</v>
      </c>
      <c r="D78" s="142">
        <v>10</v>
      </c>
      <c r="E78" s="142"/>
      <c r="F78" s="142"/>
      <c r="G78" s="142"/>
      <c r="H78" s="142"/>
    </row>
    <row r="79" spans="1:8" ht="21.75" customHeight="1">
      <c r="A79" s="154"/>
      <c r="B79" s="144" t="s">
        <v>745</v>
      </c>
      <c r="C79" s="138">
        <f t="shared" si="3"/>
        <v>6</v>
      </c>
      <c r="D79" s="142"/>
      <c r="E79" s="142">
        <v>6</v>
      </c>
      <c r="F79" s="142"/>
      <c r="G79" s="142"/>
      <c r="H79" s="142"/>
    </row>
    <row r="80" spans="1:8" ht="21.75" customHeight="1">
      <c r="A80" s="154"/>
      <c r="B80" s="144" t="s">
        <v>746</v>
      </c>
      <c r="C80" s="138">
        <f t="shared" si="3"/>
        <v>10</v>
      </c>
      <c r="D80" s="142">
        <v>10</v>
      </c>
      <c r="E80" s="142"/>
      <c r="F80" s="142"/>
      <c r="G80" s="142"/>
      <c r="H80" s="142"/>
    </row>
    <row r="81" spans="1:8" s="148" customFormat="1" ht="21.75" customHeight="1">
      <c r="A81" s="154" t="s">
        <v>35</v>
      </c>
      <c r="B81" s="140" t="s">
        <v>747</v>
      </c>
      <c r="C81" s="138">
        <f t="shared" si="3"/>
        <v>509</v>
      </c>
      <c r="D81" s="139">
        <f>D82+D83+D84+D85+D86</f>
        <v>20</v>
      </c>
      <c r="E81" s="139">
        <f>E82+E83+E84+E85+E86</f>
        <v>6</v>
      </c>
      <c r="F81" s="139">
        <f>F82+F83+F84+F85+F86</f>
        <v>228</v>
      </c>
      <c r="G81" s="139">
        <f>G82+G83+G84+G85+G86</f>
        <v>0</v>
      </c>
      <c r="H81" s="139">
        <f>H82+H83+H84+H85+H86</f>
        <v>255</v>
      </c>
    </row>
    <row r="82" spans="1:8" s="148" customFormat="1" ht="21.75" customHeight="1">
      <c r="A82" s="154"/>
      <c r="B82" s="144" t="s">
        <v>748</v>
      </c>
      <c r="C82" s="138">
        <f t="shared" si="3"/>
        <v>345</v>
      </c>
      <c r="D82" s="139"/>
      <c r="E82" s="142"/>
      <c r="F82" s="142">
        <v>120</v>
      </c>
      <c r="G82" s="142"/>
      <c r="H82" s="142">
        <v>225</v>
      </c>
    </row>
    <row r="83" spans="1:8" s="148" customFormat="1" ht="21.75" customHeight="1">
      <c r="A83" s="154"/>
      <c r="B83" s="144" t="s">
        <v>749</v>
      </c>
      <c r="C83" s="138">
        <f t="shared" si="3"/>
        <v>25</v>
      </c>
      <c r="D83" s="139"/>
      <c r="E83" s="142"/>
      <c r="F83" s="142">
        <v>25</v>
      </c>
      <c r="G83" s="142"/>
      <c r="H83" s="142"/>
    </row>
    <row r="84" spans="1:8" s="148" customFormat="1" ht="21.75" customHeight="1">
      <c r="A84" s="154"/>
      <c r="B84" s="144" t="s">
        <v>750</v>
      </c>
      <c r="C84" s="138">
        <f t="shared" si="3"/>
        <v>36</v>
      </c>
      <c r="D84" s="139"/>
      <c r="E84" s="142">
        <v>6</v>
      </c>
      <c r="F84" s="142">
        <v>30</v>
      </c>
      <c r="G84" s="142"/>
      <c r="H84" s="142"/>
    </row>
    <row r="85" spans="1:8" ht="21.75" customHeight="1">
      <c r="A85" s="154"/>
      <c r="B85" s="144" t="s">
        <v>37</v>
      </c>
      <c r="C85" s="138">
        <f t="shared" si="3"/>
        <v>40</v>
      </c>
      <c r="D85" s="139">
        <v>10</v>
      </c>
      <c r="E85" s="142"/>
      <c r="F85" s="142"/>
      <c r="G85" s="142"/>
      <c r="H85" s="142">
        <v>30</v>
      </c>
    </row>
    <row r="86" spans="1:8" ht="21.75" customHeight="1">
      <c r="A86" s="154"/>
      <c r="B86" s="144" t="s">
        <v>751</v>
      </c>
      <c r="C86" s="138">
        <f t="shared" si="3"/>
        <v>63</v>
      </c>
      <c r="D86" s="142">
        <v>10</v>
      </c>
      <c r="E86" s="142"/>
      <c r="F86" s="142">
        <v>53</v>
      </c>
      <c r="G86" s="142"/>
      <c r="H86" s="142"/>
    </row>
    <row r="87" spans="1:8" ht="21.75" customHeight="1">
      <c r="A87" s="151" t="s">
        <v>44</v>
      </c>
      <c r="B87" s="140" t="s">
        <v>752</v>
      </c>
      <c r="C87" s="138">
        <f t="shared" si="3"/>
        <v>552.5</v>
      </c>
      <c r="D87" s="139">
        <f>D88+D89+D90+D91+D92+D93+D94</f>
        <v>30</v>
      </c>
      <c r="E87" s="139">
        <f>E88+E89+E90+E91+E92+E93+E94</f>
        <v>24</v>
      </c>
      <c r="F87" s="139">
        <f>F88+F89+F90+F91+F92+F93+F94</f>
        <v>248</v>
      </c>
      <c r="G87" s="139">
        <f>G88+G89+G90+G91+G92+G93+G94</f>
        <v>120</v>
      </c>
      <c r="H87" s="139">
        <f>H88+H89+H90+H91+H92+H93+H94</f>
        <v>130.5</v>
      </c>
    </row>
    <row r="88" spans="1:8" ht="21.75" customHeight="1">
      <c r="A88" s="152"/>
      <c r="B88" s="144" t="s">
        <v>753</v>
      </c>
      <c r="C88" s="138">
        <f t="shared" si="3"/>
        <v>136.5</v>
      </c>
      <c r="D88" s="139">
        <v>10</v>
      </c>
      <c r="E88" s="142">
        <v>6</v>
      </c>
      <c r="F88" s="142">
        <v>40</v>
      </c>
      <c r="G88" s="142"/>
      <c r="H88" s="142">
        <v>80.5</v>
      </c>
    </row>
    <row r="89" spans="1:8" ht="21.75" customHeight="1">
      <c r="A89" s="152"/>
      <c r="B89" s="144" t="s">
        <v>754</v>
      </c>
      <c r="C89" s="138">
        <f t="shared" si="3"/>
        <v>16</v>
      </c>
      <c r="D89" s="139">
        <v>10</v>
      </c>
      <c r="E89" s="142">
        <v>6</v>
      </c>
      <c r="F89" s="142"/>
      <c r="G89" s="142"/>
      <c r="H89" s="142"/>
    </row>
    <row r="90" spans="1:8" ht="21.75" customHeight="1">
      <c r="A90" s="152"/>
      <c r="B90" s="144" t="s">
        <v>755</v>
      </c>
      <c r="C90" s="138">
        <f t="shared" si="3"/>
        <v>6</v>
      </c>
      <c r="D90" s="142"/>
      <c r="E90" s="142">
        <v>6</v>
      </c>
      <c r="F90" s="142"/>
      <c r="G90" s="142"/>
      <c r="H90" s="142"/>
    </row>
    <row r="91" spans="1:8" ht="21.75" customHeight="1">
      <c r="A91" s="152"/>
      <c r="B91" s="144" t="s">
        <v>756</v>
      </c>
      <c r="C91" s="138">
        <f t="shared" si="3"/>
        <v>50</v>
      </c>
      <c r="D91" s="142"/>
      <c r="E91" s="142"/>
      <c r="F91" s="142"/>
      <c r="G91" s="142"/>
      <c r="H91" s="142">
        <v>50</v>
      </c>
    </row>
    <row r="92" spans="1:8" ht="21.75" customHeight="1">
      <c r="A92" s="152"/>
      <c r="B92" s="144" t="s">
        <v>757</v>
      </c>
      <c r="C92" s="138">
        <f t="shared" si="3"/>
        <v>170</v>
      </c>
      <c r="D92" s="142"/>
      <c r="E92" s="142"/>
      <c r="F92" s="142">
        <v>50</v>
      </c>
      <c r="G92" s="142">
        <v>120</v>
      </c>
      <c r="H92" s="142"/>
    </row>
    <row r="93" spans="1:8" ht="21.75" customHeight="1">
      <c r="A93" s="152"/>
      <c r="B93" s="144" t="s">
        <v>758</v>
      </c>
      <c r="C93" s="138">
        <f t="shared" si="3"/>
        <v>158</v>
      </c>
      <c r="D93" s="142"/>
      <c r="E93" s="142"/>
      <c r="F93" s="142">
        <v>158</v>
      </c>
      <c r="G93" s="142"/>
      <c r="H93" s="142"/>
    </row>
    <row r="94" spans="1:8" ht="21.75" customHeight="1">
      <c r="A94" s="153"/>
      <c r="B94" s="144" t="s">
        <v>759</v>
      </c>
      <c r="C94" s="138">
        <f t="shared" si="3"/>
        <v>16</v>
      </c>
      <c r="D94" s="142">
        <v>10</v>
      </c>
      <c r="E94" s="142">
        <v>6</v>
      </c>
      <c r="F94" s="142"/>
      <c r="G94" s="142"/>
      <c r="H94" s="142"/>
    </row>
    <row r="95" spans="1:8" ht="61.5" customHeight="1">
      <c r="A95" s="149" t="s">
        <v>46</v>
      </c>
      <c r="B95" s="140" t="s">
        <v>760</v>
      </c>
      <c r="C95" s="138">
        <f t="shared" si="3"/>
        <v>877</v>
      </c>
      <c r="D95" s="139">
        <v>20</v>
      </c>
      <c r="E95" s="139">
        <v>18</v>
      </c>
      <c r="F95" s="139">
        <v>20</v>
      </c>
      <c r="G95" s="139"/>
      <c r="H95" s="139">
        <v>819</v>
      </c>
    </row>
    <row r="96" spans="1:2" ht="21.75" customHeight="1">
      <c r="A96" s="125"/>
      <c r="B96" s="125"/>
    </row>
    <row r="97" spans="1:2" ht="21.75" customHeight="1">
      <c r="A97" s="125"/>
      <c r="B97" s="125"/>
    </row>
    <row r="98" spans="1:2" ht="21.75" customHeight="1">
      <c r="A98" s="125"/>
      <c r="B98" s="125"/>
    </row>
    <row r="99" spans="1:2" ht="21.75" customHeight="1">
      <c r="A99" s="125"/>
      <c r="B99" s="125"/>
    </row>
    <row r="100" spans="1:2" ht="21.75" customHeight="1">
      <c r="A100" s="125"/>
      <c r="B100" s="125"/>
    </row>
    <row r="101" spans="1:2" ht="21.75" customHeight="1">
      <c r="A101" s="125"/>
      <c r="B101" s="125"/>
    </row>
    <row r="102" spans="1:2" ht="21.75" customHeight="1">
      <c r="A102" s="125"/>
      <c r="B102" s="125"/>
    </row>
    <row r="103" spans="1:2" ht="21.75" customHeight="1">
      <c r="A103" s="125"/>
      <c r="B103" s="125"/>
    </row>
    <row r="104" spans="1:2" ht="21.75" customHeight="1">
      <c r="A104" s="125"/>
      <c r="B104" s="125"/>
    </row>
    <row r="105" spans="1:2" ht="21.75" customHeight="1">
      <c r="A105" s="125"/>
      <c r="B105" s="125"/>
    </row>
    <row r="106" spans="1:2" ht="21.75" customHeight="1">
      <c r="A106" s="125"/>
      <c r="B106" s="125"/>
    </row>
    <row r="107" spans="1:2" ht="21.75" customHeight="1">
      <c r="A107" s="125"/>
      <c r="B107" s="125"/>
    </row>
    <row r="108" spans="1:2" ht="21.75" customHeight="1">
      <c r="A108" s="125"/>
      <c r="B108" s="125"/>
    </row>
    <row r="109" spans="1:2" ht="21.75" customHeight="1">
      <c r="A109" s="125"/>
      <c r="B109" s="125"/>
    </row>
    <row r="110" spans="1:2" ht="21.75" customHeight="1">
      <c r="A110" s="125"/>
      <c r="B110" s="125"/>
    </row>
    <row r="111" spans="1:2" ht="21.75" customHeight="1">
      <c r="A111" s="125"/>
      <c r="B111" s="125"/>
    </row>
    <row r="112" spans="1:2" ht="21.75" customHeight="1">
      <c r="A112" s="125"/>
      <c r="B112" s="125"/>
    </row>
    <row r="113" spans="1:2" ht="21.75" customHeight="1">
      <c r="A113" s="125"/>
      <c r="B113" s="125"/>
    </row>
    <row r="114" spans="1:2" ht="21.75" customHeight="1">
      <c r="A114" s="125"/>
      <c r="B114" s="125"/>
    </row>
    <row r="115" spans="1:2" ht="21.75" customHeight="1">
      <c r="A115" s="125"/>
      <c r="B115" s="125"/>
    </row>
    <row r="116" spans="1:2" ht="21.75" customHeight="1">
      <c r="A116" s="125"/>
      <c r="B116" s="125"/>
    </row>
    <row r="117" spans="1:2" ht="21.75" customHeight="1">
      <c r="A117" s="125"/>
      <c r="B117" s="125"/>
    </row>
    <row r="118" spans="1:2" ht="27" customHeight="1">
      <c r="A118" s="125"/>
      <c r="B118" s="125"/>
    </row>
    <row r="119" spans="1:2" ht="27" customHeight="1">
      <c r="A119" s="125"/>
      <c r="B119" s="125"/>
    </row>
    <row r="120" spans="1:2" ht="27" customHeight="1">
      <c r="A120" s="125"/>
      <c r="B120" s="125"/>
    </row>
    <row r="121" spans="1:2" ht="27" customHeight="1">
      <c r="A121" s="125"/>
      <c r="B121" s="125"/>
    </row>
    <row r="122" spans="1:2" ht="27" customHeight="1">
      <c r="A122" s="125"/>
      <c r="B122" s="125"/>
    </row>
    <row r="123" spans="1:2" ht="27" customHeight="1">
      <c r="A123" s="125"/>
      <c r="B123" s="125"/>
    </row>
    <row r="124" spans="1:2" ht="27" customHeight="1">
      <c r="A124" s="125"/>
      <c r="B124" s="125"/>
    </row>
    <row r="125" spans="1:2" ht="27" customHeight="1">
      <c r="A125" s="125"/>
      <c r="B125" s="125"/>
    </row>
    <row r="126" spans="1:2" ht="27" customHeight="1">
      <c r="A126" s="125"/>
      <c r="B126" s="125"/>
    </row>
    <row r="127" spans="1:2" ht="27" customHeight="1">
      <c r="A127" s="125"/>
      <c r="B127" s="125"/>
    </row>
    <row r="128" spans="1:2" ht="27" customHeight="1">
      <c r="A128" s="125"/>
      <c r="B128" s="125"/>
    </row>
    <row r="129" spans="1:2" ht="27" customHeight="1">
      <c r="A129" s="125"/>
      <c r="B129" s="125"/>
    </row>
    <row r="130" spans="1:2" ht="27" customHeight="1">
      <c r="A130" s="125"/>
      <c r="B130" s="125"/>
    </row>
    <row r="131" spans="1:2" ht="27" customHeight="1">
      <c r="A131" s="125"/>
      <c r="B131" s="125"/>
    </row>
    <row r="132" spans="1:2" ht="27" customHeight="1">
      <c r="A132" s="125"/>
      <c r="B132" s="125"/>
    </row>
    <row r="133" spans="1:2" ht="27" customHeight="1">
      <c r="A133" s="125"/>
      <c r="B133" s="125"/>
    </row>
    <row r="134" spans="1:2" ht="27" customHeight="1">
      <c r="A134" s="125"/>
      <c r="B134" s="125"/>
    </row>
    <row r="135" spans="1:2" ht="27" customHeight="1">
      <c r="A135" s="125"/>
      <c r="B135" s="125"/>
    </row>
    <row r="136" spans="1:2" ht="27" customHeight="1">
      <c r="A136" s="125"/>
      <c r="B136" s="125"/>
    </row>
    <row r="137" spans="1:2" ht="27" customHeight="1">
      <c r="A137" s="125"/>
      <c r="B137" s="125"/>
    </row>
    <row r="138" spans="1:2" ht="27" customHeight="1">
      <c r="A138" s="125"/>
      <c r="B138" s="125"/>
    </row>
    <row r="139" spans="1:2" ht="27" customHeight="1">
      <c r="A139" s="125"/>
      <c r="B139" s="125"/>
    </row>
    <row r="140" spans="1:2" ht="27" customHeight="1">
      <c r="A140" s="125"/>
      <c r="B140" s="125"/>
    </row>
    <row r="141" spans="1:2" ht="27" customHeight="1">
      <c r="A141" s="125"/>
      <c r="B141" s="125"/>
    </row>
    <row r="142" spans="1:2" ht="27" customHeight="1">
      <c r="A142" s="125"/>
      <c r="B142" s="125"/>
    </row>
    <row r="143" spans="1:2" ht="27" customHeight="1">
      <c r="A143" s="125"/>
      <c r="B143" s="125"/>
    </row>
    <row r="144" spans="1:2" ht="27" customHeight="1">
      <c r="A144" s="125"/>
      <c r="B144" s="125"/>
    </row>
    <row r="145" spans="1:2" ht="27" customHeight="1">
      <c r="A145" s="125"/>
      <c r="B145" s="125"/>
    </row>
    <row r="146" spans="1:2" ht="27" customHeight="1">
      <c r="A146" s="125"/>
      <c r="B146" s="125"/>
    </row>
    <row r="147" spans="1:2" ht="27" customHeight="1">
      <c r="A147" s="125"/>
      <c r="B147" s="125"/>
    </row>
    <row r="148" spans="1:2" ht="27" customHeight="1">
      <c r="A148" s="125"/>
      <c r="B148" s="125"/>
    </row>
    <row r="149" spans="1:2" ht="27" customHeight="1">
      <c r="A149" s="125"/>
      <c r="B149" s="125"/>
    </row>
    <row r="150" spans="1:2" ht="27" customHeight="1">
      <c r="A150" s="125"/>
      <c r="B150" s="125"/>
    </row>
    <row r="151" spans="1:2" ht="27" customHeight="1">
      <c r="A151" s="125"/>
      <c r="B151" s="125"/>
    </row>
    <row r="152" spans="1:2" ht="27" customHeight="1">
      <c r="A152" s="125"/>
      <c r="B152" s="125"/>
    </row>
    <row r="153" spans="1:2" ht="27" customHeight="1">
      <c r="A153" s="125"/>
      <c r="B153" s="125"/>
    </row>
    <row r="154" spans="1:2" ht="27" customHeight="1">
      <c r="A154" s="125"/>
      <c r="B154" s="125"/>
    </row>
    <row r="155" spans="1:2" ht="27" customHeight="1">
      <c r="A155" s="125"/>
      <c r="B155" s="125"/>
    </row>
    <row r="156" spans="1:2" ht="27" customHeight="1">
      <c r="A156" s="125"/>
      <c r="B156" s="125"/>
    </row>
    <row r="157" spans="1:2" ht="27" customHeight="1">
      <c r="A157" s="125"/>
      <c r="B157" s="125"/>
    </row>
    <row r="158" spans="1:2" ht="27" customHeight="1">
      <c r="A158" s="125"/>
      <c r="B158" s="125"/>
    </row>
    <row r="159" spans="1:2" ht="27" customHeight="1">
      <c r="A159" s="125"/>
      <c r="B159" s="125"/>
    </row>
    <row r="160" spans="1:2" ht="27" customHeight="1">
      <c r="A160" s="125"/>
      <c r="B160" s="125"/>
    </row>
    <row r="161" spans="1:2" ht="27" customHeight="1">
      <c r="A161" s="125"/>
      <c r="B161" s="125"/>
    </row>
    <row r="162" spans="1:2" ht="27" customHeight="1">
      <c r="A162" s="125"/>
      <c r="B162" s="125"/>
    </row>
    <row r="163" spans="1:2" ht="27" customHeight="1">
      <c r="A163" s="125"/>
      <c r="B163" s="125"/>
    </row>
    <row r="164" spans="1:2" ht="27" customHeight="1">
      <c r="A164" s="125"/>
      <c r="B164" s="125"/>
    </row>
    <row r="165" spans="1:2" ht="27" customHeight="1">
      <c r="A165" s="125"/>
      <c r="B165" s="125"/>
    </row>
    <row r="166" spans="1:2" ht="27" customHeight="1">
      <c r="A166" s="125"/>
      <c r="B166" s="125"/>
    </row>
    <row r="167" spans="1:2" ht="27" customHeight="1">
      <c r="A167" s="125"/>
      <c r="B167" s="125"/>
    </row>
    <row r="168" spans="1:2" ht="27" customHeight="1">
      <c r="A168" s="125"/>
      <c r="B168" s="125"/>
    </row>
    <row r="169" spans="1:2" ht="27" customHeight="1">
      <c r="A169" s="125"/>
      <c r="B169" s="125"/>
    </row>
    <row r="170" spans="1:2" ht="27" customHeight="1">
      <c r="A170" s="125"/>
      <c r="B170" s="125"/>
    </row>
    <row r="171" spans="1:2" ht="27" customHeight="1">
      <c r="A171" s="125"/>
      <c r="B171" s="125"/>
    </row>
    <row r="172" spans="1:2" ht="27" customHeight="1">
      <c r="A172" s="125"/>
      <c r="B172" s="125"/>
    </row>
    <row r="173" spans="1:2" ht="27" customHeight="1">
      <c r="A173" s="125"/>
      <c r="B173" s="125"/>
    </row>
    <row r="174" spans="1:2" ht="27" customHeight="1">
      <c r="A174" s="125"/>
      <c r="B174" s="125"/>
    </row>
    <row r="175" ht="27" customHeight="1"/>
    <row r="176" ht="27" customHeight="1"/>
    <row r="177" ht="27" customHeight="1"/>
    <row r="178" ht="27" customHeight="1"/>
    <row r="179" ht="27" customHeight="1"/>
    <row r="180" ht="27" customHeight="1"/>
    <row r="181" ht="27" customHeight="1"/>
  </sheetData>
  <sheetProtection/>
  <mergeCells count="18">
    <mergeCell ref="A72:A80"/>
    <mergeCell ref="A81:A86"/>
    <mergeCell ref="A8:A12"/>
    <mergeCell ref="A2:H2"/>
    <mergeCell ref="G3:H3"/>
    <mergeCell ref="A5:B5"/>
    <mergeCell ref="A6:B6"/>
    <mergeCell ref="A7:B7"/>
    <mergeCell ref="A87:A94"/>
    <mergeCell ref="A13:A17"/>
    <mergeCell ref="A18:A22"/>
    <mergeCell ref="A23:A30"/>
    <mergeCell ref="A31:A40"/>
    <mergeCell ref="A41:A48"/>
    <mergeCell ref="A49:A54"/>
    <mergeCell ref="A55:A58"/>
    <mergeCell ref="A59:A64"/>
    <mergeCell ref="A65:A71"/>
  </mergeCells>
  <printOptions/>
  <pageMargins left="0.55" right="0.37" top="0.78" bottom="0.79" header="0.5" footer="0.5"/>
  <pageSetup firstPageNumber="1" useFirstPageNumber="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126"/>
  <sheetViews>
    <sheetView zoomScalePageLayoutView="0" workbookViewId="0" topLeftCell="A115">
      <selection activeCell="H118" sqref="H118"/>
    </sheetView>
  </sheetViews>
  <sheetFormatPr defaultColWidth="9.140625" defaultRowHeight="15"/>
  <cols>
    <col min="2" max="2" width="10.7109375" style="0" customWidth="1"/>
    <col min="3" max="3" width="35.8515625" style="0" customWidth="1"/>
    <col min="4" max="4" width="10.421875" style="0" customWidth="1"/>
    <col min="5" max="5" width="13.140625" style="0" customWidth="1"/>
  </cols>
  <sheetData>
    <row r="1" ht="33" customHeight="1">
      <c r="A1" s="124" t="s">
        <v>660</v>
      </c>
    </row>
    <row r="2" spans="1:5" ht="24">
      <c r="A2" s="179" t="s">
        <v>51</v>
      </c>
      <c r="B2" s="180"/>
      <c r="C2" s="181"/>
      <c r="D2" s="181"/>
      <c r="E2" s="181"/>
    </row>
    <row r="3" spans="1:5" ht="16.5">
      <c r="A3" s="182" t="s">
        <v>0</v>
      </c>
      <c r="B3" s="182"/>
      <c r="C3" s="182"/>
      <c r="D3" s="182"/>
      <c r="E3" s="182"/>
    </row>
    <row r="4" spans="1:5" s="123" customFormat="1" ht="24" customHeight="1">
      <c r="A4" s="16" t="s">
        <v>1</v>
      </c>
      <c r="B4" s="183" t="s">
        <v>2</v>
      </c>
      <c r="C4" s="184"/>
      <c r="D4" s="4" t="s">
        <v>3</v>
      </c>
      <c r="E4" s="122"/>
    </row>
    <row r="5" spans="1:5" ht="14.25">
      <c r="A5" s="185"/>
      <c r="B5" s="187" t="s">
        <v>4</v>
      </c>
      <c r="C5" s="188"/>
      <c r="D5" s="4">
        <v>148</v>
      </c>
      <c r="E5" s="3"/>
    </row>
    <row r="6" spans="1:5" ht="14.25">
      <c r="A6" s="186"/>
      <c r="B6" s="5"/>
      <c r="C6" s="6" t="s">
        <v>52</v>
      </c>
      <c r="D6" s="2">
        <v>3</v>
      </c>
      <c r="E6" s="3"/>
    </row>
    <row r="7" spans="1:5" ht="14.25">
      <c r="A7" s="186"/>
      <c r="B7" s="5"/>
      <c r="C7" s="6" t="s">
        <v>53</v>
      </c>
      <c r="D7" s="2">
        <v>3</v>
      </c>
      <c r="E7" s="3"/>
    </row>
    <row r="8" spans="1:5" ht="14.25">
      <c r="A8" s="186"/>
      <c r="B8" s="5"/>
      <c r="C8" s="6" t="s">
        <v>54</v>
      </c>
      <c r="D8" s="2">
        <v>3</v>
      </c>
      <c r="E8" s="3"/>
    </row>
    <row r="9" spans="1:5" ht="14.25">
      <c r="A9" s="186"/>
      <c r="B9" s="5"/>
      <c r="C9" s="6" t="s">
        <v>55</v>
      </c>
      <c r="D9" s="2">
        <v>3</v>
      </c>
      <c r="E9" s="3"/>
    </row>
    <row r="10" spans="1:5" ht="14.25">
      <c r="A10" s="186"/>
      <c r="B10" s="5"/>
      <c r="C10" s="6" t="s">
        <v>56</v>
      </c>
      <c r="D10" s="2">
        <v>3</v>
      </c>
      <c r="E10" s="3"/>
    </row>
    <row r="11" spans="1:5" ht="14.25">
      <c r="A11" s="186"/>
      <c r="B11" s="5"/>
      <c r="C11" s="6" t="s">
        <v>57</v>
      </c>
      <c r="D11" s="2">
        <v>3</v>
      </c>
      <c r="E11" s="3"/>
    </row>
    <row r="12" spans="1:5" ht="14.25">
      <c r="A12" s="186"/>
      <c r="B12" s="5"/>
      <c r="C12" s="6" t="s">
        <v>58</v>
      </c>
      <c r="D12" s="2">
        <v>3</v>
      </c>
      <c r="E12" s="3"/>
    </row>
    <row r="13" spans="1:5" ht="14.25">
      <c r="A13" s="186"/>
      <c r="B13" s="5"/>
      <c r="C13" s="6" t="s">
        <v>761</v>
      </c>
      <c r="D13" s="2">
        <v>3</v>
      </c>
      <c r="E13" s="3"/>
    </row>
    <row r="14" spans="1:5" ht="14.25">
      <c r="A14" s="186"/>
      <c r="B14" s="5"/>
      <c r="C14" s="6" t="s">
        <v>59</v>
      </c>
      <c r="D14" s="2">
        <v>3</v>
      </c>
      <c r="E14" s="3"/>
    </row>
    <row r="15" spans="1:5" ht="14.25">
      <c r="A15" s="186"/>
      <c r="B15" s="5"/>
      <c r="C15" s="6" t="s">
        <v>762</v>
      </c>
      <c r="D15" s="2">
        <v>3</v>
      </c>
      <c r="E15" s="3"/>
    </row>
    <row r="16" spans="1:5" ht="14.25">
      <c r="A16" s="186"/>
      <c r="B16" s="5"/>
      <c r="C16" s="6" t="s">
        <v>60</v>
      </c>
      <c r="D16" s="2">
        <v>3</v>
      </c>
      <c r="E16" s="3"/>
    </row>
    <row r="17" spans="1:5" ht="14.25">
      <c r="A17" s="186"/>
      <c r="B17" s="5"/>
      <c r="C17" s="6" t="s">
        <v>61</v>
      </c>
      <c r="D17" s="2">
        <v>3</v>
      </c>
      <c r="E17" s="3"/>
    </row>
    <row r="18" spans="1:5" ht="14.25">
      <c r="A18" s="186"/>
      <c r="B18" s="5"/>
      <c r="C18" s="6" t="s">
        <v>62</v>
      </c>
      <c r="D18" s="2">
        <v>3</v>
      </c>
      <c r="E18" s="3"/>
    </row>
    <row r="19" spans="1:5" ht="14.25">
      <c r="A19" s="186"/>
      <c r="B19" s="5"/>
      <c r="C19" s="6" t="s">
        <v>63</v>
      </c>
      <c r="D19" s="2">
        <v>3</v>
      </c>
      <c r="E19" s="3"/>
    </row>
    <row r="20" spans="1:5" ht="14.25">
      <c r="A20" s="186"/>
      <c r="B20" s="5"/>
      <c r="C20" s="6" t="s">
        <v>64</v>
      </c>
      <c r="D20" s="2">
        <v>3</v>
      </c>
      <c r="E20" s="3"/>
    </row>
    <row r="21" spans="1:5" ht="14.25">
      <c r="A21" s="186"/>
      <c r="B21" s="5"/>
      <c r="C21" s="6" t="s">
        <v>65</v>
      </c>
      <c r="D21" s="2">
        <v>3</v>
      </c>
      <c r="E21" s="3"/>
    </row>
    <row r="22" spans="1:5" ht="14.25">
      <c r="A22" s="186"/>
      <c r="B22" s="5"/>
      <c r="C22" s="6" t="s">
        <v>66</v>
      </c>
      <c r="D22" s="2">
        <v>3</v>
      </c>
      <c r="E22" s="3"/>
    </row>
    <row r="23" spans="1:5" ht="14.25">
      <c r="A23" s="186"/>
      <c r="B23" s="5"/>
      <c r="C23" s="6" t="s">
        <v>67</v>
      </c>
      <c r="D23" s="2">
        <v>3</v>
      </c>
      <c r="E23" s="3"/>
    </row>
    <row r="24" spans="1:5" ht="14.25">
      <c r="A24" s="186"/>
      <c r="B24" s="5"/>
      <c r="C24" s="6" t="s">
        <v>68</v>
      </c>
      <c r="D24" s="2">
        <v>3</v>
      </c>
      <c r="E24" s="3"/>
    </row>
    <row r="25" spans="1:5" ht="14.25">
      <c r="A25" s="186"/>
      <c r="B25" s="7"/>
      <c r="C25" s="6" t="s">
        <v>69</v>
      </c>
      <c r="D25" s="2">
        <v>3</v>
      </c>
      <c r="E25" s="3"/>
    </row>
    <row r="26" spans="1:5" ht="14.25">
      <c r="A26" s="186"/>
      <c r="B26" s="7"/>
      <c r="C26" s="6" t="s">
        <v>70</v>
      </c>
      <c r="D26" s="2">
        <v>3</v>
      </c>
      <c r="E26" s="3"/>
    </row>
    <row r="27" spans="1:5" ht="14.25">
      <c r="A27" s="186"/>
      <c r="B27" s="7"/>
      <c r="C27" s="6" t="s">
        <v>71</v>
      </c>
      <c r="D27" s="2">
        <v>3</v>
      </c>
      <c r="E27" s="3"/>
    </row>
    <row r="28" spans="1:5" ht="14.25">
      <c r="A28" s="186"/>
      <c r="B28" s="7"/>
      <c r="C28" s="6" t="s">
        <v>763</v>
      </c>
      <c r="D28" s="2">
        <v>3</v>
      </c>
      <c r="E28" s="3"/>
    </row>
    <row r="29" spans="1:5" ht="14.25">
      <c r="A29" s="186"/>
      <c r="B29" s="7"/>
      <c r="C29" s="6" t="s">
        <v>764</v>
      </c>
      <c r="D29" s="2">
        <v>3</v>
      </c>
      <c r="E29" s="3"/>
    </row>
    <row r="30" spans="1:5" ht="14.25">
      <c r="A30" s="186"/>
      <c r="B30" s="7"/>
      <c r="C30" s="6" t="s">
        <v>765</v>
      </c>
      <c r="D30" s="2">
        <v>3</v>
      </c>
      <c r="E30" s="3"/>
    </row>
    <row r="31" spans="1:5" ht="14.25">
      <c r="A31" s="186"/>
      <c r="B31" s="7"/>
      <c r="C31" s="6" t="s">
        <v>72</v>
      </c>
      <c r="D31" s="2">
        <v>3</v>
      </c>
      <c r="E31" s="3"/>
    </row>
    <row r="32" spans="1:5" ht="14.25">
      <c r="A32" s="186"/>
      <c r="B32" s="7"/>
      <c r="C32" s="6" t="s">
        <v>73</v>
      </c>
      <c r="D32" s="2">
        <v>3</v>
      </c>
      <c r="E32" s="3"/>
    </row>
    <row r="33" spans="1:5" ht="14.25">
      <c r="A33" s="186"/>
      <c r="B33" s="7"/>
      <c r="C33" s="6" t="s">
        <v>74</v>
      </c>
      <c r="D33" s="2">
        <v>3</v>
      </c>
      <c r="E33" s="3"/>
    </row>
    <row r="34" spans="1:5" ht="14.25">
      <c r="A34" s="186"/>
      <c r="B34" s="7"/>
      <c r="C34" s="6" t="s">
        <v>75</v>
      </c>
      <c r="D34" s="2">
        <v>3</v>
      </c>
      <c r="E34" s="3"/>
    </row>
    <row r="35" spans="1:5" ht="14.25">
      <c r="A35" s="186"/>
      <c r="B35" s="7"/>
      <c r="C35" s="6" t="s">
        <v>76</v>
      </c>
      <c r="D35" s="2">
        <v>3</v>
      </c>
      <c r="E35" s="3"/>
    </row>
    <row r="36" spans="1:5" ht="14.25">
      <c r="A36" s="186"/>
      <c r="B36" s="7"/>
      <c r="C36" s="6" t="s">
        <v>77</v>
      </c>
      <c r="D36" s="2">
        <v>3</v>
      </c>
      <c r="E36" s="3"/>
    </row>
    <row r="37" spans="1:5" ht="14.25">
      <c r="A37" s="186"/>
      <c r="B37" s="7"/>
      <c r="C37" s="6" t="s">
        <v>78</v>
      </c>
      <c r="D37" s="2">
        <v>3</v>
      </c>
      <c r="E37" s="3"/>
    </row>
    <row r="38" spans="1:5" ht="14.25">
      <c r="A38" s="186"/>
      <c r="B38" s="7"/>
      <c r="C38" s="6" t="s">
        <v>766</v>
      </c>
      <c r="D38" s="2">
        <v>3</v>
      </c>
      <c r="E38" s="3"/>
    </row>
    <row r="39" spans="1:5" ht="14.25">
      <c r="A39" s="186"/>
      <c r="B39" s="7"/>
      <c r="C39" s="6" t="s">
        <v>79</v>
      </c>
      <c r="D39" s="2">
        <v>3</v>
      </c>
      <c r="E39" s="3"/>
    </row>
    <row r="40" spans="1:5" ht="14.25">
      <c r="A40" s="186"/>
      <c r="B40" s="7"/>
      <c r="C40" s="6" t="s">
        <v>80</v>
      </c>
      <c r="D40" s="2">
        <v>2</v>
      </c>
      <c r="E40" s="3"/>
    </row>
    <row r="41" spans="1:5" ht="14.25">
      <c r="A41" s="186"/>
      <c r="B41" s="7"/>
      <c r="C41" s="6" t="s">
        <v>5</v>
      </c>
      <c r="D41" s="2">
        <v>2</v>
      </c>
      <c r="E41" s="3"/>
    </row>
    <row r="42" spans="1:5" ht="14.25">
      <c r="A42" s="186"/>
      <c r="B42" s="7"/>
      <c r="C42" s="6" t="s">
        <v>767</v>
      </c>
      <c r="D42" s="2">
        <v>2</v>
      </c>
      <c r="E42" s="3"/>
    </row>
    <row r="43" spans="1:5" ht="14.25">
      <c r="A43" s="186"/>
      <c r="B43" s="7"/>
      <c r="C43" s="6" t="s">
        <v>81</v>
      </c>
      <c r="D43" s="2">
        <v>2</v>
      </c>
      <c r="E43" s="8"/>
    </row>
    <row r="44" spans="1:5" ht="14.25">
      <c r="A44" s="186"/>
      <c r="B44" s="7"/>
      <c r="C44" s="6" t="s">
        <v>6</v>
      </c>
      <c r="D44" s="2">
        <v>2</v>
      </c>
      <c r="E44" s="8"/>
    </row>
    <row r="45" spans="1:5" ht="14.25">
      <c r="A45" s="186"/>
      <c r="B45" s="7"/>
      <c r="C45" s="6" t="s">
        <v>768</v>
      </c>
      <c r="D45" s="2">
        <v>2</v>
      </c>
      <c r="E45" s="8"/>
    </row>
    <row r="46" spans="1:5" ht="14.25">
      <c r="A46" s="186"/>
      <c r="B46" s="7"/>
      <c r="C46" s="6" t="s">
        <v>109</v>
      </c>
      <c r="D46" s="2">
        <v>2</v>
      </c>
      <c r="E46" s="8"/>
    </row>
    <row r="47" spans="1:5" ht="14.25">
      <c r="A47" s="186"/>
      <c r="B47" s="7"/>
      <c r="C47" s="6" t="s">
        <v>82</v>
      </c>
      <c r="D47" s="2">
        <v>2</v>
      </c>
      <c r="E47" s="8"/>
    </row>
    <row r="48" spans="1:5" ht="14.25">
      <c r="A48" s="186"/>
      <c r="B48" s="7"/>
      <c r="C48" s="6" t="s">
        <v>83</v>
      </c>
      <c r="D48" s="2">
        <v>2</v>
      </c>
      <c r="E48" s="8"/>
    </row>
    <row r="49" spans="1:5" ht="14.25">
      <c r="A49" s="186"/>
      <c r="B49" s="7"/>
      <c r="C49" s="6" t="s">
        <v>84</v>
      </c>
      <c r="D49" s="2">
        <v>2</v>
      </c>
      <c r="E49" s="8"/>
    </row>
    <row r="50" spans="1:5" ht="14.25">
      <c r="A50" s="186"/>
      <c r="B50" s="7"/>
      <c r="C50" s="6" t="s">
        <v>85</v>
      </c>
      <c r="D50" s="2">
        <v>2</v>
      </c>
      <c r="E50" s="8"/>
    </row>
    <row r="51" spans="1:5" ht="14.25">
      <c r="A51" s="186"/>
      <c r="B51" s="7"/>
      <c r="C51" s="6" t="s">
        <v>769</v>
      </c>
      <c r="D51" s="2">
        <v>2</v>
      </c>
      <c r="E51" s="8"/>
    </row>
    <row r="52" spans="1:5" ht="14.25">
      <c r="A52" s="186"/>
      <c r="B52" s="7"/>
      <c r="C52" s="6" t="s">
        <v>770</v>
      </c>
      <c r="D52" s="2">
        <v>2</v>
      </c>
      <c r="E52" s="8"/>
    </row>
    <row r="53" spans="1:5" ht="14.25">
      <c r="A53" s="186"/>
      <c r="B53" s="7"/>
      <c r="C53" s="6" t="s">
        <v>86</v>
      </c>
      <c r="D53" s="2">
        <v>2</v>
      </c>
      <c r="E53" s="8"/>
    </row>
    <row r="54" spans="1:5" ht="14.25">
      <c r="A54" s="186"/>
      <c r="B54" s="7"/>
      <c r="C54" s="6" t="s">
        <v>771</v>
      </c>
      <c r="D54" s="2">
        <v>2</v>
      </c>
      <c r="E54" s="8"/>
    </row>
    <row r="55" spans="1:5" ht="14.25">
      <c r="A55" s="186"/>
      <c r="B55" s="7"/>
      <c r="C55" s="6" t="s">
        <v>87</v>
      </c>
      <c r="D55" s="2">
        <v>2</v>
      </c>
      <c r="E55" s="8"/>
    </row>
    <row r="56" spans="1:5" ht="14.25">
      <c r="A56" s="186"/>
      <c r="B56" s="7"/>
      <c r="C56" s="6" t="s">
        <v>7</v>
      </c>
      <c r="D56" s="2">
        <v>2</v>
      </c>
      <c r="E56" s="8"/>
    </row>
    <row r="57" spans="1:5" ht="14.25">
      <c r="A57" s="186"/>
      <c r="B57" s="7"/>
      <c r="C57" s="6" t="s">
        <v>88</v>
      </c>
      <c r="D57" s="2">
        <v>2</v>
      </c>
      <c r="E57" s="8"/>
    </row>
    <row r="58" spans="1:5" ht="14.25">
      <c r="A58" s="186"/>
      <c r="B58" s="7"/>
      <c r="C58" s="6" t="s">
        <v>772</v>
      </c>
      <c r="D58" s="2">
        <v>2</v>
      </c>
      <c r="E58" s="8"/>
    </row>
    <row r="59" spans="1:5" ht="14.25">
      <c r="A59" s="186"/>
      <c r="B59" s="7"/>
      <c r="C59" s="6" t="s">
        <v>89</v>
      </c>
      <c r="D59" s="2">
        <v>2</v>
      </c>
      <c r="E59" s="8"/>
    </row>
    <row r="60" spans="1:5" ht="14.25">
      <c r="A60" s="186"/>
      <c r="B60" s="7"/>
      <c r="C60" s="6" t="s">
        <v>90</v>
      </c>
      <c r="D60" s="2">
        <v>2</v>
      </c>
      <c r="E60" s="8"/>
    </row>
    <row r="61" spans="1:5" ht="14.25">
      <c r="A61" s="186"/>
      <c r="B61" s="7"/>
      <c r="C61" s="6" t="s">
        <v>782</v>
      </c>
      <c r="D61" s="2">
        <v>2</v>
      </c>
      <c r="E61" s="8"/>
    </row>
    <row r="62" spans="1:5" ht="14.25">
      <c r="A62" s="186"/>
      <c r="B62" s="7"/>
      <c r="C62" s="6" t="s">
        <v>91</v>
      </c>
      <c r="D62" s="2">
        <v>2</v>
      </c>
      <c r="E62" s="8"/>
    </row>
    <row r="63" spans="1:5" ht="14.25">
      <c r="A63" s="163" t="s">
        <v>8</v>
      </c>
      <c r="B63" s="187" t="s">
        <v>9</v>
      </c>
      <c r="C63" s="188"/>
      <c r="D63" s="4">
        <f>SUM(D64:D67)</f>
        <v>45</v>
      </c>
      <c r="E63" s="9"/>
    </row>
    <row r="64" spans="1:5" ht="14.25">
      <c r="A64" s="164"/>
      <c r="B64" s="171" t="s">
        <v>10</v>
      </c>
      <c r="C64" s="6" t="s">
        <v>517</v>
      </c>
      <c r="D64" s="2">
        <v>15</v>
      </c>
      <c r="E64" s="9"/>
    </row>
    <row r="65" spans="1:5" ht="14.25">
      <c r="A65" s="164"/>
      <c r="B65" s="172"/>
      <c r="C65" s="6" t="s">
        <v>518</v>
      </c>
      <c r="D65" s="2">
        <v>10</v>
      </c>
      <c r="E65" s="9"/>
    </row>
    <row r="66" spans="1:5" ht="14.25">
      <c r="A66" s="164"/>
      <c r="B66" s="172"/>
      <c r="C66" s="6" t="s">
        <v>519</v>
      </c>
      <c r="D66" s="2">
        <v>10</v>
      </c>
      <c r="E66" s="10"/>
    </row>
    <row r="67" spans="1:5" ht="18" customHeight="1">
      <c r="A67" s="170"/>
      <c r="B67" s="173"/>
      <c r="C67" s="6" t="s">
        <v>520</v>
      </c>
      <c r="D67" s="2">
        <v>10</v>
      </c>
      <c r="E67" s="10"/>
    </row>
    <row r="68" spans="1:5" ht="14.25">
      <c r="A68" s="163" t="s">
        <v>11</v>
      </c>
      <c r="B68" s="162" t="s">
        <v>12</v>
      </c>
      <c r="C68" s="162"/>
      <c r="D68" s="4">
        <f>SUM(D69:D71)</f>
        <v>30</v>
      </c>
      <c r="E68" s="9"/>
    </row>
    <row r="69" spans="1:5" ht="14.25">
      <c r="A69" s="164"/>
      <c r="B69" s="171" t="s">
        <v>92</v>
      </c>
      <c r="C69" s="6" t="s">
        <v>521</v>
      </c>
      <c r="D69" s="2">
        <v>10</v>
      </c>
      <c r="E69" s="9"/>
    </row>
    <row r="70" spans="1:5" ht="14.25">
      <c r="A70" s="164"/>
      <c r="B70" s="177"/>
      <c r="C70" s="6" t="s">
        <v>522</v>
      </c>
      <c r="D70" s="2">
        <v>10</v>
      </c>
      <c r="E70" s="9"/>
    </row>
    <row r="71" spans="1:5" ht="16.5" customHeight="1">
      <c r="A71" s="164"/>
      <c r="B71" s="6" t="s">
        <v>93</v>
      </c>
      <c r="C71" s="6" t="s">
        <v>523</v>
      </c>
      <c r="D71" s="2">
        <v>10</v>
      </c>
      <c r="E71" s="9"/>
    </row>
    <row r="72" spans="1:5" ht="14.25">
      <c r="A72" s="163" t="s">
        <v>14</v>
      </c>
      <c r="B72" s="162" t="s">
        <v>15</v>
      </c>
      <c r="C72" s="162"/>
      <c r="D72" s="4">
        <f>SUM(D73:D75)</f>
        <v>35</v>
      </c>
      <c r="E72" s="9"/>
    </row>
    <row r="73" spans="1:5" ht="14.25">
      <c r="A73" s="164"/>
      <c r="B73" s="171" t="s">
        <v>13</v>
      </c>
      <c r="C73" s="6" t="s">
        <v>524</v>
      </c>
      <c r="D73" s="2">
        <v>15</v>
      </c>
      <c r="E73" s="9"/>
    </row>
    <row r="74" spans="1:5" ht="14.25">
      <c r="A74" s="164"/>
      <c r="B74" s="177"/>
      <c r="C74" s="6" t="s">
        <v>94</v>
      </c>
      <c r="D74" s="2">
        <v>10</v>
      </c>
      <c r="E74" s="9"/>
    </row>
    <row r="75" spans="1:5" ht="17.25" customHeight="1">
      <c r="A75" s="165"/>
      <c r="B75" s="6" t="s">
        <v>16</v>
      </c>
      <c r="C75" s="6" t="s">
        <v>16</v>
      </c>
      <c r="D75" s="2">
        <v>10</v>
      </c>
      <c r="E75" s="9"/>
    </row>
    <row r="76" spans="1:5" ht="14.25">
      <c r="A76" s="163" t="s">
        <v>17</v>
      </c>
      <c r="B76" s="162" t="s">
        <v>18</v>
      </c>
      <c r="C76" s="162"/>
      <c r="D76" s="4">
        <f>SUM(D77:D81)</f>
        <v>145</v>
      </c>
      <c r="E76" s="9"/>
    </row>
    <row r="77" spans="1:5" ht="14.25">
      <c r="A77" s="164"/>
      <c r="B77" s="39"/>
      <c r="C77" s="11" t="s">
        <v>525</v>
      </c>
      <c r="D77" s="2">
        <v>100</v>
      </c>
      <c r="E77" s="9"/>
    </row>
    <row r="78" spans="1:5" ht="14.25">
      <c r="A78" s="164"/>
      <c r="B78" s="171" t="s">
        <v>95</v>
      </c>
      <c r="C78" s="11" t="s">
        <v>526</v>
      </c>
      <c r="D78" s="2">
        <v>15</v>
      </c>
      <c r="E78" s="9"/>
    </row>
    <row r="79" spans="1:5" ht="14.25">
      <c r="A79" s="164"/>
      <c r="B79" s="178"/>
      <c r="C79" s="6" t="s">
        <v>527</v>
      </c>
      <c r="D79" s="2">
        <v>10</v>
      </c>
      <c r="E79" s="9"/>
    </row>
    <row r="80" spans="1:5" ht="14.25">
      <c r="A80" s="164"/>
      <c r="B80" s="6" t="s">
        <v>19</v>
      </c>
      <c r="C80" s="6" t="s">
        <v>528</v>
      </c>
      <c r="D80" s="2">
        <v>10</v>
      </c>
      <c r="E80" s="24"/>
    </row>
    <row r="81" spans="1:5" ht="14.25">
      <c r="A81" s="164"/>
      <c r="B81" s="6" t="s">
        <v>96</v>
      </c>
      <c r="C81" s="6" t="s">
        <v>529</v>
      </c>
      <c r="D81" s="2">
        <v>10</v>
      </c>
      <c r="E81" s="9"/>
    </row>
    <row r="82" spans="1:5" ht="14.25">
      <c r="A82" s="167" t="s">
        <v>20</v>
      </c>
      <c r="B82" s="166" t="s">
        <v>21</v>
      </c>
      <c r="C82" s="166"/>
      <c r="D82" s="4">
        <f>SUM(D83:D86)</f>
        <v>45</v>
      </c>
      <c r="E82" s="9"/>
    </row>
    <row r="83" spans="1:5" ht="14.25">
      <c r="A83" s="167"/>
      <c r="B83" s="11" t="s">
        <v>13</v>
      </c>
      <c r="C83" s="6" t="s">
        <v>530</v>
      </c>
      <c r="D83" s="2">
        <v>15</v>
      </c>
      <c r="E83" s="9"/>
    </row>
    <row r="84" spans="1:5" ht="14.25">
      <c r="A84" s="167"/>
      <c r="B84" s="6" t="s">
        <v>97</v>
      </c>
      <c r="C84" s="6" t="s">
        <v>531</v>
      </c>
      <c r="D84" s="2">
        <v>10</v>
      </c>
      <c r="E84" s="9"/>
    </row>
    <row r="85" spans="1:5" ht="14.25">
      <c r="A85" s="167"/>
      <c r="B85" s="6" t="s">
        <v>98</v>
      </c>
      <c r="C85" s="6" t="s">
        <v>532</v>
      </c>
      <c r="D85" s="2">
        <v>10</v>
      </c>
      <c r="E85" s="9"/>
    </row>
    <row r="86" spans="1:5" ht="14.25">
      <c r="A86" s="167"/>
      <c r="B86" s="6" t="s">
        <v>22</v>
      </c>
      <c r="C86" s="6" t="s">
        <v>533</v>
      </c>
      <c r="D86" s="2">
        <v>10</v>
      </c>
      <c r="E86" s="9"/>
    </row>
    <row r="87" spans="1:5" ht="14.25">
      <c r="A87" s="163" t="s">
        <v>23</v>
      </c>
      <c r="B87" s="162" t="s">
        <v>24</v>
      </c>
      <c r="C87" s="162"/>
      <c r="D87" s="12">
        <f>SUM(D88:D91)</f>
        <v>45</v>
      </c>
      <c r="E87" s="13"/>
    </row>
    <row r="88" spans="1:5" ht="14.25">
      <c r="A88" s="164"/>
      <c r="B88" s="11" t="s">
        <v>13</v>
      </c>
      <c r="C88" s="6" t="s">
        <v>534</v>
      </c>
      <c r="D88" s="2">
        <v>15</v>
      </c>
      <c r="E88" s="13"/>
    </row>
    <row r="89" spans="1:5" ht="14.25">
      <c r="A89" s="164"/>
      <c r="B89" s="11" t="s">
        <v>99</v>
      </c>
      <c r="C89" s="6" t="s">
        <v>535</v>
      </c>
      <c r="D89" s="2">
        <v>10</v>
      </c>
      <c r="E89" s="13"/>
    </row>
    <row r="90" spans="1:5" ht="14.25">
      <c r="A90" s="164"/>
      <c r="B90" s="6" t="s">
        <v>25</v>
      </c>
      <c r="C90" s="6" t="s">
        <v>536</v>
      </c>
      <c r="D90" s="2">
        <v>10</v>
      </c>
      <c r="E90" s="13"/>
    </row>
    <row r="91" spans="1:5" ht="14.25">
      <c r="A91" s="164"/>
      <c r="B91" s="6" t="s">
        <v>26</v>
      </c>
      <c r="C91" s="6" t="s">
        <v>537</v>
      </c>
      <c r="D91" s="2">
        <v>10</v>
      </c>
      <c r="E91" s="13"/>
    </row>
    <row r="92" spans="1:5" ht="14.25">
      <c r="A92" s="167" t="s">
        <v>27</v>
      </c>
      <c r="B92" s="162" t="s">
        <v>28</v>
      </c>
      <c r="C92" s="162"/>
      <c r="D92" s="4">
        <f>SUM(D93:D96)</f>
        <v>45</v>
      </c>
      <c r="E92" s="9"/>
    </row>
    <row r="93" spans="1:5" ht="14.25">
      <c r="A93" s="167"/>
      <c r="B93" s="19" t="s">
        <v>13</v>
      </c>
      <c r="C93" s="6" t="s">
        <v>538</v>
      </c>
      <c r="D93" s="2">
        <v>15</v>
      </c>
      <c r="E93" s="9"/>
    </row>
    <row r="94" spans="1:5" ht="14.25">
      <c r="A94" s="167"/>
      <c r="B94" s="19" t="s">
        <v>100</v>
      </c>
      <c r="C94" s="6" t="s">
        <v>539</v>
      </c>
      <c r="D94" s="2">
        <v>10</v>
      </c>
      <c r="E94" s="9"/>
    </row>
    <row r="95" spans="1:5" ht="14.25">
      <c r="A95" s="167"/>
      <c r="B95" s="19" t="s">
        <v>101</v>
      </c>
      <c r="C95" s="6" t="s">
        <v>540</v>
      </c>
      <c r="D95" s="2">
        <v>10</v>
      </c>
      <c r="E95" s="9"/>
    </row>
    <row r="96" spans="1:5" ht="14.25">
      <c r="A96" s="167"/>
      <c r="B96" s="6" t="s">
        <v>29</v>
      </c>
      <c r="C96" s="6" t="s">
        <v>541</v>
      </c>
      <c r="D96" s="2">
        <v>10</v>
      </c>
      <c r="E96" s="9"/>
    </row>
    <row r="97" spans="1:5" ht="14.25">
      <c r="A97" s="163" t="s">
        <v>30</v>
      </c>
      <c r="B97" s="162" t="s">
        <v>31</v>
      </c>
      <c r="C97" s="162"/>
      <c r="D97" s="4">
        <f>SUM(D98:D101)</f>
        <v>135</v>
      </c>
      <c r="E97" s="9"/>
    </row>
    <row r="98" spans="1:5" ht="14.25">
      <c r="A98" s="164"/>
      <c r="B98" s="171" t="s">
        <v>13</v>
      </c>
      <c r="C98" s="6" t="s">
        <v>542</v>
      </c>
      <c r="D98" s="2">
        <v>100</v>
      </c>
      <c r="E98" s="9"/>
    </row>
    <row r="99" spans="1:5" ht="16.5" customHeight="1">
      <c r="A99" s="164"/>
      <c r="B99" s="172"/>
      <c r="C99" s="6" t="s">
        <v>542</v>
      </c>
      <c r="D99" s="2">
        <v>15</v>
      </c>
      <c r="E99" s="9"/>
    </row>
    <row r="100" spans="1:5" ht="17.25" customHeight="1">
      <c r="A100" s="164"/>
      <c r="B100" s="173"/>
      <c r="C100" s="6" t="s">
        <v>543</v>
      </c>
      <c r="D100" s="2">
        <v>10</v>
      </c>
      <c r="E100" s="9"/>
    </row>
    <row r="101" spans="1:5" ht="18.75" customHeight="1">
      <c r="A101" s="170"/>
      <c r="B101" s="18" t="s">
        <v>110</v>
      </c>
      <c r="C101" s="6" t="s">
        <v>544</v>
      </c>
      <c r="D101" s="2">
        <v>10</v>
      </c>
      <c r="E101" s="9"/>
    </row>
    <row r="102" spans="1:5" ht="14.25">
      <c r="A102" s="163" t="s">
        <v>32</v>
      </c>
      <c r="B102" s="166" t="s">
        <v>33</v>
      </c>
      <c r="C102" s="166"/>
      <c r="D102" s="4">
        <f>SUM(D103:D106)</f>
        <v>135</v>
      </c>
      <c r="E102" s="9"/>
    </row>
    <row r="103" spans="1:5" ht="14.25">
      <c r="A103" s="164"/>
      <c r="B103" s="174" t="s">
        <v>102</v>
      </c>
      <c r="C103" s="14" t="s">
        <v>545</v>
      </c>
      <c r="D103" s="2">
        <v>100</v>
      </c>
      <c r="E103" s="9"/>
    </row>
    <row r="104" spans="1:5" ht="14.25">
      <c r="A104" s="164"/>
      <c r="B104" s="175"/>
      <c r="C104" s="14" t="s">
        <v>545</v>
      </c>
      <c r="D104" s="2">
        <v>15</v>
      </c>
      <c r="E104" s="9"/>
    </row>
    <row r="105" spans="1:5" ht="14.25">
      <c r="A105" s="164"/>
      <c r="B105" s="176"/>
      <c r="C105" s="6" t="s">
        <v>546</v>
      </c>
      <c r="D105" s="2">
        <v>10</v>
      </c>
      <c r="E105" s="9"/>
    </row>
    <row r="106" spans="1:5" ht="17.25" customHeight="1">
      <c r="A106" s="165"/>
      <c r="B106" s="6" t="s">
        <v>34</v>
      </c>
      <c r="C106" s="6" t="s">
        <v>547</v>
      </c>
      <c r="D106" s="2">
        <v>10</v>
      </c>
      <c r="E106" s="9"/>
    </row>
    <row r="107" spans="1:5" ht="14.25">
      <c r="A107" s="163" t="s">
        <v>35</v>
      </c>
      <c r="B107" s="166" t="s">
        <v>36</v>
      </c>
      <c r="C107" s="166"/>
      <c r="D107" s="4">
        <f>SUM(D108:D109)</f>
        <v>20</v>
      </c>
      <c r="E107" s="9"/>
    </row>
    <row r="108" spans="1:5" ht="14.25">
      <c r="A108" s="164"/>
      <c r="B108" s="6" t="s">
        <v>108</v>
      </c>
      <c r="C108" s="6" t="s">
        <v>548</v>
      </c>
      <c r="D108" s="2">
        <v>10</v>
      </c>
      <c r="E108" s="9"/>
    </row>
    <row r="109" spans="1:5" ht="14.25">
      <c r="A109" s="165"/>
      <c r="B109" s="6" t="s">
        <v>37</v>
      </c>
      <c r="C109" s="6" t="s">
        <v>549</v>
      </c>
      <c r="D109" s="2">
        <v>10</v>
      </c>
      <c r="E109" s="9"/>
    </row>
    <row r="110" spans="1:5" ht="14.25">
      <c r="A110" s="163" t="s">
        <v>38</v>
      </c>
      <c r="B110" s="166" t="s">
        <v>39</v>
      </c>
      <c r="C110" s="166"/>
      <c r="D110" s="4">
        <f>SUM(D111:D113)</f>
        <v>30</v>
      </c>
      <c r="E110" s="9"/>
    </row>
    <row r="111" spans="1:5" ht="14.25">
      <c r="A111" s="164"/>
      <c r="B111" s="6" t="s">
        <v>41</v>
      </c>
      <c r="C111" s="6" t="s">
        <v>550</v>
      </c>
      <c r="D111" s="2">
        <v>10</v>
      </c>
      <c r="E111" s="9"/>
    </row>
    <row r="112" spans="1:5" ht="14.25">
      <c r="A112" s="164"/>
      <c r="B112" s="6" t="s">
        <v>40</v>
      </c>
      <c r="C112" s="6" t="s">
        <v>551</v>
      </c>
      <c r="D112" s="2">
        <v>10</v>
      </c>
      <c r="E112" s="9"/>
    </row>
    <row r="113" spans="1:5" ht="14.25">
      <c r="A113" s="164"/>
      <c r="B113" s="6" t="s">
        <v>103</v>
      </c>
      <c r="C113" s="6" t="s">
        <v>552</v>
      </c>
      <c r="D113" s="2">
        <v>10</v>
      </c>
      <c r="E113" s="9"/>
    </row>
    <row r="114" spans="1:5" ht="14.25">
      <c r="A114" s="163" t="s">
        <v>42</v>
      </c>
      <c r="B114" s="162" t="s">
        <v>43</v>
      </c>
      <c r="C114" s="162"/>
      <c r="D114" s="4">
        <f>SUM(D115:D117)</f>
        <v>30</v>
      </c>
      <c r="E114" s="9"/>
    </row>
    <row r="115" spans="1:5" ht="14.25">
      <c r="A115" s="164"/>
      <c r="B115" s="11" t="s">
        <v>102</v>
      </c>
      <c r="C115" s="6" t="s">
        <v>553</v>
      </c>
      <c r="D115" s="2">
        <v>10</v>
      </c>
      <c r="E115" s="9"/>
    </row>
    <row r="116" spans="1:5" ht="14.25">
      <c r="A116" s="164"/>
      <c r="B116" s="6" t="s">
        <v>104</v>
      </c>
      <c r="C116" s="6" t="s">
        <v>554</v>
      </c>
      <c r="D116" s="2">
        <v>10</v>
      </c>
      <c r="E116" s="9"/>
    </row>
    <row r="117" spans="1:5" ht="14.25">
      <c r="A117" s="164"/>
      <c r="B117" s="6" t="s">
        <v>105</v>
      </c>
      <c r="C117" s="6" t="s">
        <v>555</v>
      </c>
      <c r="D117" s="2">
        <v>10</v>
      </c>
      <c r="E117" s="9"/>
    </row>
    <row r="118" spans="1:5" ht="14.25">
      <c r="A118" s="163" t="s">
        <v>44</v>
      </c>
      <c r="B118" s="162" t="s">
        <v>45</v>
      </c>
      <c r="C118" s="162"/>
      <c r="D118" s="4">
        <f>SUM(D119:D121)</f>
        <v>30</v>
      </c>
      <c r="E118" s="9"/>
    </row>
    <row r="119" spans="1:5" ht="14.25">
      <c r="A119" s="164"/>
      <c r="B119" s="18" t="s">
        <v>102</v>
      </c>
      <c r="C119" s="6" t="s">
        <v>556</v>
      </c>
      <c r="D119" s="2">
        <v>10</v>
      </c>
      <c r="E119" s="9"/>
    </row>
    <row r="120" spans="1:5" ht="14.25">
      <c r="A120" s="164"/>
      <c r="B120" s="6" t="s">
        <v>106</v>
      </c>
      <c r="C120" s="6" t="s">
        <v>557</v>
      </c>
      <c r="D120" s="2">
        <v>10</v>
      </c>
      <c r="E120" s="9"/>
    </row>
    <row r="121" spans="1:5" ht="25.5">
      <c r="A121" s="165"/>
      <c r="B121" s="15" t="s">
        <v>107</v>
      </c>
      <c r="C121" s="6" t="s">
        <v>558</v>
      </c>
      <c r="D121" s="2">
        <v>10</v>
      </c>
      <c r="E121" s="9"/>
    </row>
    <row r="122" spans="1:5" ht="14.25">
      <c r="A122" s="167" t="s">
        <v>46</v>
      </c>
      <c r="B122" s="162" t="s">
        <v>47</v>
      </c>
      <c r="C122" s="162"/>
      <c r="D122" s="16">
        <f>SUM(D123:D124)</f>
        <v>20</v>
      </c>
      <c r="E122" s="9"/>
    </row>
    <row r="123" spans="1:5" ht="14.25">
      <c r="A123" s="167"/>
      <c r="B123" s="6" t="s">
        <v>48</v>
      </c>
      <c r="C123" s="6" t="s">
        <v>559</v>
      </c>
      <c r="D123" s="2">
        <v>10</v>
      </c>
      <c r="E123" s="9"/>
    </row>
    <row r="124" spans="1:5" ht="14.25">
      <c r="A124" s="167"/>
      <c r="B124" s="6" t="s">
        <v>49</v>
      </c>
      <c r="C124" s="6" t="s">
        <v>560</v>
      </c>
      <c r="D124" s="2">
        <v>10</v>
      </c>
      <c r="E124" s="9"/>
    </row>
    <row r="125" spans="1:5" ht="20.25">
      <c r="A125" s="168" t="s">
        <v>50</v>
      </c>
      <c r="B125" s="169"/>
      <c r="C125" s="169"/>
      <c r="D125" s="4">
        <f>D5+D63+D68+D72+D76+D82+D87+D92+D97+D102+D107+D110+D114+D118+D122</f>
        <v>938</v>
      </c>
      <c r="E125" s="17"/>
    </row>
    <row r="126" spans="1:5" ht="14.25">
      <c r="A126" s="1"/>
      <c r="B126" s="1"/>
      <c r="C126" s="1"/>
      <c r="D126" s="40"/>
      <c r="E126" s="1"/>
    </row>
  </sheetData>
  <sheetProtection/>
  <mergeCells count="40">
    <mergeCell ref="A2:E2"/>
    <mergeCell ref="A3:E3"/>
    <mergeCell ref="B4:C4"/>
    <mergeCell ref="A5:A62"/>
    <mergeCell ref="B5:C5"/>
    <mergeCell ref="B63:C63"/>
    <mergeCell ref="A68:A71"/>
    <mergeCell ref="B68:C68"/>
    <mergeCell ref="B69:B70"/>
    <mergeCell ref="A63:A67"/>
    <mergeCell ref="B64:B67"/>
    <mergeCell ref="A82:A86"/>
    <mergeCell ref="B82:C82"/>
    <mergeCell ref="B73:B74"/>
    <mergeCell ref="B78:B79"/>
    <mergeCell ref="A72:A75"/>
    <mergeCell ref="B72:C72"/>
    <mergeCell ref="A76:A81"/>
    <mergeCell ref="B76:C76"/>
    <mergeCell ref="A87:A91"/>
    <mergeCell ref="B87:C87"/>
    <mergeCell ref="A92:A96"/>
    <mergeCell ref="B92:C92"/>
    <mergeCell ref="A118:A121"/>
    <mergeCell ref="B97:C97"/>
    <mergeCell ref="A102:A106"/>
    <mergeCell ref="B102:C102"/>
    <mergeCell ref="A97:A101"/>
    <mergeCell ref="B98:B100"/>
    <mergeCell ref="B103:B105"/>
    <mergeCell ref="B118:C118"/>
    <mergeCell ref="A107:A109"/>
    <mergeCell ref="B107:C107"/>
    <mergeCell ref="A122:A124"/>
    <mergeCell ref="B122:C122"/>
    <mergeCell ref="A125:C125"/>
    <mergeCell ref="A110:A113"/>
    <mergeCell ref="B110:C110"/>
    <mergeCell ref="A114:A117"/>
    <mergeCell ref="B114:C11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61"/>
  <sheetViews>
    <sheetView zoomScalePageLayoutView="0" workbookViewId="0" topLeftCell="A28">
      <selection activeCell="D5" sqref="D5"/>
    </sheetView>
  </sheetViews>
  <sheetFormatPr defaultColWidth="9.140625" defaultRowHeight="15"/>
  <cols>
    <col min="3" max="3" width="32.00390625" style="0" customWidth="1"/>
    <col min="4" max="4" width="7.421875" style="0" customWidth="1"/>
  </cols>
  <sheetData>
    <row r="1" spans="1:5" ht="24" customHeight="1">
      <c r="A1" s="121" t="s">
        <v>659</v>
      </c>
      <c r="B1" s="1"/>
      <c r="C1" s="1"/>
      <c r="D1" s="1"/>
      <c r="E1" s="1"/>
    </row>
    <row r="2" spans="1:5" ht="20.25">
      <c r="A2" s="193" t="s">
        <v>665</v>
      </c>
      <c r="B2" s="193"/>
      <c r="C2" s="193"/>
      <c r="D2" s="193"/>
      <c r="E2" s="193"/>
    </row>
    <row r="3" spans="1:5" ht="14.25">
      <c r="A3" s="1"/>
      <c r="B3" s="1"/>
      <c r="C3" s="1"/>
      <c r="D3" s="194" t="s">
        <v>0</v>
      </c>
      <c r="E3" s="194"/>
    </row>
    <row r="4" spans="1:5" ht="14.25">
      <c r="A4" s="21" t="s">
        <v>1</v>
      </c>
      <c r="B4" s="195" t="s">
        <v>2</v>
      </c>
      <c r="C4" s="196"/>
      <c r="D4" s="21" t="s">
        <v>3</v>
      </c>
      <c r="E4" s="22" t="s">
        <v>111</v>
      </c>
    </row>
    <row r="5" spans="1:5" ht="14.25">
      <c r="A5" s="197" t="s">
        <v>112</v>
      </c>
      <c r="B5" s="198"/>
      <c r="C5" s="199"/>
      <c r="D5" s="23">
        <f>D6+D13+D16+D19+D23+D26+D32+D36+D39+D42+D44+D47+D52+D57</f>
        <v>274</v>
      </c>
      <c r="E5" s="24"/>
    </row>
    <row r="6" spans="1:5" ht="14.25">
      <c r="A6" s="189" t="s">
        <v>8</v>
      </c>
      <c r="B6" s="25"/>
      <c r="C6" s="26" t="s">
        <v>113</v>
      </c>
      <c r="D6" s="26">
        <v>50</v>
      </c>
      <c r="E6" s="25"/>
    </row>
    <row r="7" spans="1:5" ht="14.25">
      <c r="A7" s="190"/>
      <c r="B7" s="189" t="s">
        <v>13</v>
      </c>
      <c r="C7" s="21" t="s">
        <v>114</v>
      </c>
      <c r="D7" s="21">
        <v>20</v>
      </c>
      <c r="E7" s="25"/>
    </row>
    <row r="8" spans="1:5" ht="14.25">
      <c r="A8" s="190"/>
      <c r="B8" s="190"/>
      <c r="C8" s="21" t="s">
        <v>115</v>
      </c>
      <c r="D8" s="21">
        <v>6</v>
      </c>
      <c r="E8" s="25"/>
    </row>
    <row r="9" spans="1:5" ht="14.25">
      <c r="A9" s="190"/>
      <c r="B9" s="190"/>
      <c r="C9" s="21" t="s">
        <v>116</v>
      </c>
      <c r="D9" s="21">
        <v>6</v>
      </c>
      <c r="E9" s="25"/>
    </row>
    <row r="10" spans="1:5" ht="14.25">
      <c r="A10" s="190"/>
      <c r="B10" s="190"/>
      <c r="C10" s="21" t="s">
        <v>117</v>
      </c>
      <c r="D10" s="21">
        <v>6</v>
      </c>
      <c r="E10" s="25"/>
    </row>
    <row r="11" spans="1:5" ht="14.25">
      <c r="A11" s="190"/>
      <c r="B11" s="190"/>
      <c r="C11" s="21" t="s">
        <v>118</v>
      </c>
      <c r="D11" s="21">
        <v>6</v>
      </c>
      <c r="E11" s="25"/>
    </row>
    <row r="12" spans="1:5" ht="14.25">
      <c r="A12" s="190"/>
      <c r="B12" s="192"/>
      <c r="C12" s="21" t="s">
        <v>119</v>
      </c>
      <c r="D12" s="21">
        <v>6</v>
      </c>
      <c r="E12" s="25"/>
    </row>
    <row r="13" spans="1:5" ht="14.25">
      <c r="A13" s="191" t="s">
        <v>11</v>
      </c>
      <c r="B13" s="22"/>
      <c r="C13" s="26" t="s">
        <v>120</v>
      </c>
      <c r="D13" s="26">
        <v>12</v>
      </c>
      <c r="E13" s="25"/>
    </row>
    <row r="14" spans="1:5" ht="14.25">
      <c r="A14" s="191"/>
      <c r="B14" s="27" t="s">
        <v>121</v>
      </c>
      <c r="C14" s="21" t="s">
        <v>122</v>
      </c>
      <c r="D14" s="21">
        <v>6</v>
      </c>
      <c r="E14" s="25"/>
    </row>
    <row r="15" spans="1:5" ht="14.25">
      <c r="A15" s="191"/>
      <c r="B15" s="21" t="s">
        <v>123</v>
      </c>
      <c r="C15" s="21" t="s">
        <v>124</v>
      </c>
      <c r="D15" s="21">
        <v>6</v>
      </c>
      <c r="E15" s="25"/>
    </row>
    <row r="16" spans="1:5" ht="14.25">
      <c r="A16" s="191" t="s">
        <v>14</v>
      </c>
      <c r="B16" s="22"/>
      <c r="C16" s="26" t="s">
        <v>125</v>
      </c>
      <c r="D16" s="26">
        <v>12</v>
      </c>
      <c r="E16" s="25"/>
    </row>
    <row r="17" spans="1:5" ht="14.25">
      <c r="A17" s="191"/>
      <c r="B17" s="21" t="s">
        <v>16</v>
      </c>
      <c r="C17" s="21" t="s">
        <v>126</v>
      </c>
      <c r="D17" s="21">
        <v>6</v>
      </c>
      <c r="E17" s="25"/>
    </row>
    <row r="18" spans="1:5" ht="14.25">
      <c r="A18" s="191"/>
      <c r="B18" s="21" t="s">
        <v>127</v>
      </c>
      <c r="C18" s="21" t="s">
        <v>128</v>
      </c>
      <c r="D18" s="21">
        <v>6</v>
      </c>
      <c r="E18" s="25"/>
    </row>
    <row r="19" spans="1:5" ht="14.25">
      <c r="A19" s="189" t="s">
        <v>17</v>
      </c>
      <c r="B19" s="28"/>
      <c r="C19" s="26" t="s">
        <v>129</v>
      </c>
      <c r="D19" s="26">
        <v>18</v>
      </c>
      <c r="E19" s="25"/>
    </row>
    <row r="20" spans="1:5" ht="14.25">
      <c r="A20" s="190"/>
      <c r="B20" s="21" t="s">
        <v>130</v>
      </c>
      <c r="C20" s="29" t="s">
        <v>131</v>
      </c>
      <c r="D20" s="21">
        <v>6</v>
      </c>
      <c r="E20" s="25"/>
    </row>
    <row r="21" spans="1:5" ht="14.25">
      <c r="A21" s="190"/>
      <c r="B21" s="21" t="s">
        <v>132</v>
      </c>
      <c r="C21" s="29" t="s">
        <v>133</v>
      </c>
      <c r="D21" s="21">
        <v>6</v>
      </c>
      <c r="E21" s="25"/>
    </row>
    <row r="22" spans="1:5" ht="14.25">
      <c r="A22" s="190"/>
      <c r="B22" s="21" t="s">
        <v>134</v>
      </c>
      <c r="C22" s="29" t="s">
        <v>135</v>
      </c>
      <c r="D22" s="21">
        <v>6</v>
      </c>
      <c r="E22" s="25"/>
    </row>
    <row r="23" spans="1:5" ht="14.25">
      <c r="A23" s="189" t="s">
        <v>20</v>
      </c>
      <c r="B23" s="28"/>
      <c r="C23" s="26" t="s">
        <v>136</v>
      </c>
      <c r="D23" s="26">
        <v>12</v>
      </c>
      <c r="E23" s="25"/>
    </row>
    <row r="24" spans="1:5" ht="14.25">
      <c r="A24" s="190"/>
      <c r="B24" s="21" t="s">
        <v>137</v>
      </c>
      <c r="C24" s="21" t="s">
        <v>138</v>
      </c>
      <c r="D24" s="21">
        <v>6</v>
      </c>
      <c r="E24" s="25"/>
    </row>
    <row r="25" spans="1:5" ht="14.25">
      <c r="A25" s="190"/>
      <c r="B25" s="30" t="s">
        <v>139</v>
      </c>
      <c r="C25" s="21" t="s">
        <v>140</v>
      </c>
      <c r="D25" s="21">
        <v>6</v>
      </c>
      <c r="E25" s="25"/>
    </row>
    <row r="26" spans="1:5" ht="14.25">
      <c r="A26" s="189" t="s">
        <v>23</v>
      </c>
      <c r="B26" s="1"/>
      <c r="C26" s="26" t="s">
        <v>141</v>
      </c>
      <c r="D26" s="26">
        <v>44</v>
      </c>
      <c r="E26" s="25"/>
    </row>
    <row r="27" spans="1:5" ht="14.25">
      <c r="A27" s="190"/>
      <c r="B27" s="22" t="s">
        <v>142</v>
      </c>
      <c r="C27" s="21" t="s">
        <v>143</v>
      </c>
      <c r="D27" s="21">
        <v>20</v>
      </c>
      <c r="E27" s="25"/>
    </row>
    <row r="28" spans="1:5" ht="14.25">
      <c r="A28" s="190"/>
      <c r="B28" s="31" t="s">
        <v>144</v>
      </c>
      <c r="C28" s="21" t="s">
        <v>145</v>
      </c>
      <c r="D28" s="21">
        <v>6</v>
      </c>
      <c r="E28" s="25"/>
    </row>
    <row r="29" spans="1:5" ht="14.25">
      <c r="A29" s="190"/>
      <c r="B29" s="21" t="s">
        <v>146</v>
      </c>
      <c r="C29" s="21" t="s">
        <v>147</v>
      </c>
      <c r="D29" s="21">
        <v>6</v>
      </c>
      <c r="E29" s="25"/>
    </row>
    <row r="30" spans="1:5" ht="14.25">
      <c r="A30" s="190"/>
      <c r="B30" s="31" t="s">
        <v>148</v>
      </c>
      <c r="C30" s="21" t="s">
        <v>149</v>
      </c>
      <c r="D30" s="21">
        <v>6</v>
      </c>
      <c r="E30" s="25"/>
    </row>
    <row r="31" spans="1:5" ht="14.25">
      <c r="A31" s="190"/>
      <c r="B31" s="21" t="s">
        <v>773</v>
      </c>
      <c r="C31" s="21" t="s">
        <v>150</v>
      </c>
      <c r="D31" s="21">
        <v>6</v>
      </c>
      <c r="E31" s="25"/>
    </row>
    <row r="32" spans="1:5" ht="14.25">
      <c r="A32" s="189" t="s">
        <v>27</v>
      </c>
      <c r="B32" s="28"/>
      <c r="C32" s="26" t="s">
        <v>151</v>
      </c>
      <c r="D32" s="26">
        <v>18</v>
      </c>
      <c r="E32" s="25"/>
    </row>
    <row r="33" spans="1:5" ht="14.25">
      <c r="A33" s="190"/>
      <c r="B33" s="21" t="s">
        <v>152</v>
      </c>
      <c r="C33" s="21" t="s">
        <v>153</v>
      </c>
      <c r="D33" s="32">
        <v>6</v>
      </c>
      <c r="E33" s="33"/>
    </row>
    <row r="34" spans="1:5" ht="14.25">
      <c r="A34" s="190"/>
      <c r="B34" s="22" t="s">
        <v>154</v>
      </c>
      <c r="C34" s="34" t="s">
        <v>155</v>
      </c>
      <c r="D34" s="21">
        <v>6</v>
      </c>
      <c r="E34" s="25"/>
    </row>
    <row r="35" spans="1:5" ht="14.25">
      <c r="A35" s="190"/>
      <c r="B35" s="21" t="s">
        <v>156</v>
      </c>
      <c r="C35" s="22" t="s">
        <v>157</v>
      </c>
      <c r="D35" s="21">
        <v>6</v>
      </c>
      <c r="E35" s="25"/>
    </row>
    <row r="36" spans="1:5" ht="14.25">
      <c r="A36" s="189" t="s">
        <v>30</v>
      </c>
      <c r="B36" s="28"/>
      <c r="C36" s="26" t="s">
        <v>158</v>
      </c>
      <c r="D36" s="26">
        <v>12</v>
      </c>
      <c r="E36" s="35"/>
    </row>
    <row r="37" spans="1:5" ht="14.25">
      <c r="A37" s="190"/>
      <c r="B37" s="21" t="s">
        <v>159</v>
      </c>
      <c r="C37" s="21" t="s">
        <v>160</v>
      </c>
      <c r="D37" s="21">
        <v>6</v>
      </c>
      <c r="E37" s="35"/>
    </row>
    <row r="38" spans="1:5" ht="14.25">
      <c r="A38" s="190"/>
      <c r="B38" s="21" t="s">
        <v>161</v>
      </c>
      <c r="C38" s="21" t="s">
        <v>162</v>
      </c>
      <c r="D38" s="21">
        <v>6</v>
      </c>
      <c r="E38" s="25"/>
    </row>
    <row r="39" spans="1:5" ht="14.25">
      <c r="A39" s="189" t="s">
        <v>32</v>
      </c>
      <c r="B39" s="28"/>
      <c r="C39" s="26" t="s">
        <v>163</v>
      </c>
      <c r="D39" s="26">
        <v>12</v>
      </c>
      <c r="E39" s="25"/>
    </row>
    <row r="40" spans="1:5" ht="14.25">
      <c r="A40" s="190"/>
      <c r="B40" s="21" t="s">
        <v>92</v>
      </c>
      <c r="C40" s="21" t="s">
        <v>164</v>
      </c>
      <c r="D40" s="21">
        <v>6</v>
      </c>
      <c r="E40" s="25"/>
    </row>
    <row r="41" spans="1:5" ht="14.25">
      <c r="A41" s="190"/>
      <c r="B41" s="21" t="s">
        <v>165</v>
      </c>
      <c r="C41" s="21" t="s">
        <v>166</v>
      </c>
      <c r="D41" s="21">
        <v>6</v>
      </c>
      <c r="E41" s="25"/>
    </row>
    <row r="42" spans="1:5" ht="14.25">
      <c r="A42" s="189" t="s">
        <v>35</v>
      </c>
      <c r="B42" s="28"/>
      <c r="C42" s="26" t="s">
        <v>167</v>
      </c>
      <c r="D42" s="26">
        <v>6</v>
      </c>
      <c r="E42" s="25"/>
    </row>
    <row r="43" spans="1:5" ht="14.25">
      <c r="A43" s="190"/>
      <c r="B43" s="21" t="s">
        <v>168</v>
      </c>
      <c r="C43" s="21" t="s">
        <v>169</v>
      </c>
      <c r="D43" s="21">
        <v>6</v>
      </c>
      <c r="E43" s="36"/>
    </row>
    <row r="44" spans="1:5" ht="14.25">
      <c r="A44" s="189" t="s">
        <v>38</v>
      </c>
      <c r="B44" s="28"/>
      <c r="C44" s="26" t="s">
        <v>170</v>
      </c>
      <c r="D44" s="26">
        <v>12</v>
      </c>
      <c r="E44" s="25"/>
    </row>
    <row r="45" spans="1:5" ht="14.25">
      <c r="A45" s="190"/>
      <c r="B45" s="21" t="s">
        <v>171</v>
      </c>
      <c r="C45" s="21" t="s">
        <v>172</v>
      </c>
      <c r="D45" s="21">
        <v>6</v>
      </c>
      <c r="E45" s="25"/>
    </row>
    <row r="46" spans="1:5" ht="14.25">
      <c r="A46" s="190"/>
      <c r="B46" s="21" t="s">
        <v>173</v>
      </c>
      <c r="C46" s="21" t="s">
        <v>174</v>
      </c>
      <c r="D46" s="21">
        <v>6</v>
      </c>
      <c r="E46" s="25"/>
    </row>
    <row r="47" spans="1:5" ht="14.25">
      <c r="A47" s="189" t="s">
        <v>42</v>
      </c>
      <c r="B47" s="28"/>
      <c r="C47" s="26" t="s">
        <v>175</v>
      </c>
      <c r="D47" s="26">
        <v>24</v>
      </c>
      <c r="E47" s="25"/>
    </row>
    <row r="48" spans="1:5" ht="14.25">
      <c r="A48" s="190"/>
      <c r="B48" s="21" t="s">
        <v>176</v>
      </c>
      <c r="C48" s="21" t="s">
        <v>177</v>
      </c>
      <c r="D48" s="21">
        <v>6</v>
      </c>
      <c r="E48" s="25"/>
    </row>
    <row r="49" spans="1:5" ht="14.25">
      <c r="A49" s="190"/>
      <c r="B49" s="21" t="s">
        <v>178</v>
      </c>
      <c r="C49" s="21" t="s">
        <v>179</v>
      </c>
      <c r="D49" s="21">
        <v>6</v>
      </c>
      <c r="E49" s="25"/>
    </row>
    <row r="50" spans="1:5" ht="14.25">
      <c r="A50" s="190"/>
      <c r="B50" s="21" t="s">
        <v>180</v>
      </c>
      <c r="C50" s="21" t="s">
        <v>181</v>
      </c>
      <c r="D50" s="21">
        <v>6</v>
      </c>
      <c r="E50" s="25"/>
    </row>
    <row r="51" spans="1:5" ht="14.25">
      <c r="A51" s="190"/>
      <c r="B51" s="27" t="s">
        <v>182</v>
      </c>
      <c r="C51" s="21" t="s">
        <v>183</v>
      </c>
      <c r="D51" s="21">
        <v>6</v>
      </c>
      <c r="E51" s="25"/>
    </row>
    <row r="52" spans="1:5" ht="14.25">
      <c r="A52" s="189" t="s">
        <v>44</v>
      </c>
      <c r="B52" s="28"/>
      <c r="C52" s="26" t="s">
        <v>184</v>
      </c>
      <c r="D52" s="26">
        <v>24</v>
      </c>
      <c r="E52" s="25"/>
    </row>
    <row r="53" spans="1:5" ht="14.25">
      <c r="A53" s="190"/>
      <c r="B53" s="21" t="s">
        <v>185</v>
      </c>
      <c r="C53" s="21" t="s">
        <v>186</v>
      </c>
      <c r="D53" s="21">
        <v>6</v>
      </c>
      <c r="E53" s="25"/>
    </row>
    <row r="54" spans="1:5" ht="14.25">
      <c r="A54" s="190"/>
      <c r="B54" s="21" t="s">
        <v>187</v>
      </c>
      <c r="C54" s="21" t="s">
        <v>188</v>
      </c>
      <c r="D54" s="21">
        <v>6</v>
      </c>
      <c r="E54" s="25"/>
    </row>
    <row r="55" spans="1:5" ht="14.25">
      <c r="A55" s="190"/>
      <c r="B55" s="21" t="s">
        <v>189</v>
      </c>
      <c r="C55" s="21" t="s">
        <v>190</v>
      </c>
      <c r="D55" s="21">
        <v>6</v>
      </c>
      <c r="E55" s="25"/>
    </row>
    <row r="56" spans="1:5" ht="14.25">
      <c r="A56" s="190"/>
      <c r="B56" s="21" t="s">
        <v>191</v>
      </c>
      <c r="C56" s="21" t="s">
        <v>192</v>
      </c>
      <c r="D56" s="21">
        <v>6</v>
      </c>
      <c r="E56" s="25"/>
    </row>
    <row r="57" spans="1:5" ht="14.25">
      <c r="A57" s="191" t="s">
        <v>774</v>
      </c>
      <c r="B57" s="37"/>
      <c r="C57" s="26" t="s">
        <v>193</v>
      </c>
      <c r="D57" s="26">
        <v>18</v>
      </c>
      <c r="E57" s="25"/>
    </row>
    <row r="58" spans="1:5" ht="14.25">
      <c r="A58" s="191"/>
      <c r="B58" s="21" t="s">
        <v>194</v>
      </c>
      <c r="C58" s="21" t="s">
        <v>195</v>
      </c>
      <c r="D58" s="21">
        <v>6</v>
      </c>
      <c r="E58" s="25"/>
    </row>
    <row r="59" spans="1:5" ht="14.25">
      <c r="A59" s="191"/>
      <c r="B59" s="21" t="s">
        <v>196</v>
      </c>
      <c r="C59" s="21" t="s">
        <v>197</v>
      </c>
      <c r="D59" s="21">
        <v>6</v>
      </c>
      <c r="E59" s="25"/>
    </row>
    <row r="60" spans="1:5" ht="14.25">
      <c r="A60" s="191"/>
      <c r="B60" s="21" t="s">
        <v>49</v>
      </c>
      <c r="C60" s="21" t="s">
        <v>198</v>
      </c>
      <c r="D60" s="21">
        <v>6</v>
      </c>
      <c r="E60" s="25"/>
    </row>
    <row r="61" spans="1:5" ht="14.25">
      <c r="A61" s="1"/>
      <c r="B61" s="1"/>
      <c r="C61" s="1"/>
      <c r="D61" s="38"/>
      <c r="E61" s="1"/>
    </row>
  </sheetData>
  <sheetProtection/>
  <mergeCells count="19">
    <mergeCell ref="B7:B12"/>
    <mergeCell ref="A32:A35"/>
    <mergeCell ref="A2:E2"/>
    <mergeCell ref="D3:E3"/>
    <mergeCell ref="B4:C4"/>
    <mergeCell ref="A5:C5"/>
    <mergeCell ref="A6:A12"/>
    <mergeCell ref="A13:A15"/>
    <mergeCell ref="A16:A18"/>
    <mergeCell ref="A19:A22"/>
    <mergeCell ref="A23:A25"/>
    <mergeCell ref="A57:A60"/>
    <mergeCell ref="A36:A38"/>
    <mergeCell ref="A39:A41"/>
    <mergeCell ref="A42:A43"/>
    <mergeCell ref="A44:A46"/>
    <mergeCell ref="A47:A51"/>
    <mergeCell ref="A52:A56"/>
    <mergeCell ref="A26:A3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64"/>
  <sheetViews>
    <sheetView zoomScalePageLayoutView="0" workbookViewId="0" topLeftCell="A46">
      <selection activeCell="E65" sqref="E65"/>
    </sheetView>
  </sheetViews>
  <sheetFormatPr defaultColWidth="9.140625" defaultRowHeight="15"/>
  <cols>
    <col min="1" max="1" width="4.57421875" style="0" customWidth="1"/>
    <col min="2" max="2" width="7.421875" style="0" customWidth="1"/>
    <col min="3" max="3" width="18.7109375" style="0" customWidth="1"/>
    <col min="4" max="4" width="23.7109375" style="0" customWidth="1"/>
    <col min="5" max="5" width="5.421875" style="95" customWidth="1"/>
    <col min="6" max="6" width="11.8515625" style="0" customWidth="1"/>
  </cols>
  <sheetData>
    <row r="1" ht="21.75" customHeight="1">
      <c r="A1" t="s">
        <v>661</v>
      </c>
    </row>
    <row r="2" spans="1:6" ht="30.75" customHeight="1">
      <c r="A2" s="203" t="s">
        <v>666</v>
      </c>
      <c r="B2" s="203"/>
      <c r="C2" s="203"/>
      <c r="D2" s="203"/>
      <c r="E2" s="203"/>
      <c r="F2" s="203"/>
    </row>
    <row r="3" ht="13.5">
      <c r="A3" t="s">
        <v>214</v>
      </c>
    </row>
    <row r="4" spans="1:6" ht="13.5">
      <c r="A4" s="60" t="s">
        <v>1</v>
      </c>
      <c r="B4" s="204" t="s">
        <v>2</v>
      </c>
      <c r="C4" s="205"/>
      <c r="D4" s="60" t="s">
        <v>199</v>
      </c>
      <c r="E4" s="93" t="s">
        <v>3</v>
      </c>
      <c r="F4" s="60" t="s">
        <v>111</v>
      </c>
    </row>
    <row r="5" spans="1:6" ht="13.5">
      <c r="A5" s="200"/>
      <c r="B5" s="200" t="s">
        <v>200</v>
      </c>
      <c r="C5" s="61"/>
      <c r="D5" s="61" t="s">
        <v>4</v>
      </c>
      <c r="E5" s="93">
        <f>SUM(E6:E7)</f>
        <v>80</v>
      </c>
      <c r="F5" s="61"/>
    </row>
    <row r="6" spans="1:6" ht="27">
      <c r="A6" s="206"/>
      <c r="B6" s="206"/>
      <c r="C6" s="62" t="s">
        <v>443</v>
      </c>
      <c r="D6" s="61" t="s">
        <v>219</v>
      </c>
      <c r="E6" s="85">
        <v>60</v>
      </c>
      <c r="F6" s="61" t="s">
        <v>215</v>
      </c>
    </row>
    <row r="7" spans="1:6" ht="13.5">
      <c r="A7" s="177"/>
      <c r="B7" s="177"/>
      <c r="C7" s="61" t="s">
        <v>216</v>
      </c>
      <c r="D7" s="61" t="s">
        <v>219</v>
      </c>
      <c r="E7" s="93">
        <v>20</v>
      </c>
      <c r="F7" s="61" t="s">
        <v>217</v>
      </c>
    </row>
    <row r="8" spans="1:6" ht="24" customHeight="1">
      <c r="A8" s="201" t="s">
        <v>218</v>
      </c>
      <c r="B8" s="61"/>
      <c r="C8" s="61"/>
      <c r="D8" s="61" t="s">
        <v>9</v>
      </c>
      <c r="E8" s="93">
        <f>SUM(E9:E12)</f>
        <v>227</v>
      </c>
      <c r="F8" s="61"/>
    </row>
    <row r="9" spans="1:6" ht="27" customHeight="1">
      <c r="A9" s="202"/>
      <c r="B9" s="200" t="s">
        <v>13</v>
      </c>
      <c r="C9" s="102" t="s">
        <v>471</v>
      </c>
      <c r="D9" s="61" t="s">
        <v>219</v>
      </c>
      <c r="E9" s="85">
        <v>94</v>
      </c>
      <c r="F9" s="61"/>
    </row>
    <row r="10" spans="1:6" ht="39" customHeight="1">
      <c r="A10" s="202"/>
      <c r="B10" s="206"/>
      <c r="C10" s="102" t="s">
        <v>470</v>
      </c>
      <c r="D10" s="61" t="s">
        <v>219</v>
      </c>
      <c r="E10" s="85">
        <v>50</v>
      </c>
      <c r="F10" s="61"/>
    </row>
    <row r="11" spans="1:6" ht="27">
      <c r="A11" s="202"/>
      <c r="B11" s="177"/>
      <c r="C11" s="62" t="s">
        <v>453</v>
      </c>
      <c r="D11" s="61" t="s">
        <v>219</v>
      </c>
      <c r="E11" s="85">
        <v>40</v>
      </c>
      <c r="F11" s="61"/>
    </row>
    <row r="12" spans="1:6" ht="14.25">
      <c r="A12" s="170"/>
      <c r="B12" s="61" t="s">
        <v>449</v>
      </c>
      <c r="C12" s="61" t="s">
        <v>450</v>
      </c>
      <c r="D12" s="61" t="s">
        <v>219</v>
      </c>
      <c r="E12" s="85">
        <v>43</v>
      </c>
      <c r="F12" s="61"/>
    </row>
    <row r="13" spans="1:6" ht="18.75" customHeight="1">
      <c r="A13" s="201" t="s">
        <v>475</v>
      </c>
      <c r="B13" s="61"/>
      <c r="C13" s="61"/>
      <c r="D13" s="61" t="s">
        <v>472</v>
      </c>
      <c r="E13" s="85">
        <v>50</v>
      </c>
      <c r="F13" s="61"/>
    </row>
    <row r="14" spans="1:6" ht="18.75" customHeight="1">
      <c r="A14" s="202"/>
      <c r="B14" s="61" t="s">
        <v>473</v>
      </c>
      <c r="C14" s="98" t="s">
        <v>474</v>
      </c>
      <c r="D14" s="61" t="s">
        <v>222</v>
      </c>
      <c r="E14" s="85">
        <v>50</v>
      </c>
      <c r="F14" s="61"/>
    </row>
    <row r="15" spans="1:6" ht="17.25" customHeight="1">
      <c r="A15" s="201" t="s">
        <v>220</v>
      </c>
      <c r="B15" s="61"/>
      <c r="C15" s="61"/>
      <c r="D15" s="61" t="s">
        <v>15</v>
      </c>
      <c r="E15" s="93">
        <f>SUM(E16:E17)</f>
        <v>80</v>
      </c>
      <c r="F15" s="61"/>
    </row>
    <row r="16" spans="1:6" ht="17.25" customHeight="1">
      <c r="A16" s="202"/>
      <c r="B16" s="200" t="s">
        <v>13</v>
      </c>
      <c r="C16" s="98" t="s">
        <v>476</v>
      </c>
      <c r="D16" s="61" t="s">
        <v>222</v>
      </c>
      <c r="E16" s="93">
        <v>50</v>
      </c>
      <c r="F16" s="61"/>
    </row>
    <row r="17" spans="1:6" ht="14.25">
      <c r="A17" s="202"/>
      <c r="B17" s="177"/>
      <c r="C17" s="61" t="s">
        <v>221</v>
      </c>
      <c r="D17" s="61" t="s">
        <v>219</v>
      </c>
      <c r="E17" s="85">
        <v>30</v>
      </c>
      <c r="F17" s="61"/>
    </row>
    <row r="18" spans="1:6" ht="40.5" customHeight="1">
      <c r="A18" s="201" t="s">
        <v>223</v>
      </c>
      <c r="B18" s="61"/>
      <c r="C18" s="61"/>
      <c r="D18" s="61" t="s">
        <v>18</v>
      </c>
      <c r="E18" s="93">
        <f>SUM(E19:E24)</f>
        <v>330</v>
      </c>
      <c r="F18" s="61"/>
    </row>
    <row r="19" spans="1:6" ht="14.25">
      <c r="A19" s="202"/>
      <c r="B19" s="200" t="s">
        <v>13</v>
      </c>
      <c r="C19" s="61" t="s">
        <v>224</v>
      </c>
      <c r="D19" s="61" t="s">
        <v>219</v>
      </c>
      <c r="E19" s="85">
        <v>30</v>
      </c>
      <c r="F19" s="61"/>
    </row>
    <row r="20" spans="1:6" ht="14.25">
      <c r="A20" s="202"/>
      <c r="B20" s="206"/>
      <c r="C20" s="61" t="s">
        <v>461</v>
      </c>
      <c r="D20" s="61" t="s">
        <v>219</v>
      </c>
      <c r="E20" s="85">
        <v>30</v>
      </c>
      <c r="F20" s="61"/>
    </row>
    <row r="21" spans="1:6" ht="14.25">
      <c r="A21" s="202"/>
      <c r="B21" s="177"/>
      <c r="C21" s="97" t="s">
        <v>465</v>
      </c>
      <c r="D21" s="61" t="s">
        <v>222</v>
      </c>
      <c r="E21" s="85">
        <v>50</v>
      </c>
      <c r="F21" s="61"/>
    </row>
    <row r="22" spans="1:6" ht="14.25">
      <c r="A22" s="202"/>
      <c r="B22" s="20" t="s">
        <v>466</v>
      </c>
      <c r="C22" s="99" t="s">
        <v>468</v>
      </c>
      <c r="D22" s="61" t="s">
        <v>222</v>
      </c>
      <c r="E22" s="85">
        <v>50</v>
      </c>
      <c r="F22" s="61"/>
    </row>
    <row r="23" spans="1:6" ht="14.25">
      <c r="A23" s="202"/>
      <c r="B23" s="20" t="s">
        <v>467</v>
      </c>
      <c r="C23" s="100" t="s">
        <v>469</v>
      </c>
      <c r="D23" s="61" t="s">
        <v>222</v>
      </c>
      <c r="E23" s="85">
        <v>50</v>
      </c>
      <c r="F23" s="61"/>
    </row>
    <row r="24" spans="1:6" ht="14.25">
      <c r="A24" s="170"/>
      <c r="B24" s="61" t="s">
        <v>225</v>
      </c>
      <c r="C24" s="101" t="s">
        <v>226</v>
      </c>
      <c r="D24" s="61" t="s">
        <v>219</v>
      </c>
      <c r="E24" s="85">
        <v>120</v>
      </c>
      <c r="F24" s="61" t="s">
        <v>227</v>
      </c>
    </row>
    <row r="25" spans="1:6" ht="27" customHeight="1">
      <c r="A25" s="201" t="s">
        <v>228</v>
      </c>
      <c r="B25" s="61"/>
      <c r="C25" s="61"/>
      <c r="D25" s="61" t="s">
        <v>21</v>
      </c>
      <c r="E25" s="93">
        <f>SUM(E26:E28)</f>
        <v>300</v>
      </c>
      <c r="F25" s="61"/>
    </row>
    <row r="26" spans="1:6" ht="14.25">
      <c r="A26" s="202"/>
      <c r="B26" s="61" t="s">
        <v>477</v>
      </c>
      <c r="C26" s="61" t="s">
        <v>229</v>
      </c>
      <c r="D26" s="61" t="s">
        <v>230</v>
      </c>
      <c r="E26" s="94">
        <v>200</v>
      </c>
      <c r="F26" s="61" t="s">
        <v>231</v>
      </c>
    </row>
    <row r="27" spans="1:6" ht="14.25">
      <c r="A27" s="202"/>
      <c r="B27" s="61" t="s">
        <v>278</v>
      </c>
      <c r="C27" s="103" t="s">
        <v>478</v>
      </c>
      <c r="D27" s="61" t="s">
        <v>222</v>
      </c>
      <c r="E27" s="94">
        <v>50</v>
      </c>
      <c r="F27" s="61"/>
    </row>
    <row r="28" spans="1:6" ht="14.25">
      <c r="A28" s="170"/>
      <c r="B28" s="61" t="s">
        <v>22</v>
      </c>
      <c r="C28" s="98" t="s">
        <v>479</v>
      </c>
      <c r="D28" s="61" t="s">
        <v>222</v>
      </c>
      <c r="E28" s="94">
        <v>50</v>
      </c>
      <c r="F28" s="61"/>
    </row>
    <row r="29" spans="1:6" ht="15.75" customHeight="1">
      <c r="A29" s="201" t="s">
        <v>232</v>
      </c>
      <c r="B29" s="61"/>
      <c r="C29" s="61"/>
      <c r="D29" s="61" t="s">
        <v>24</v>
      </c>
      <c r="E29" s="93">
        <f>SUM(E30:E33)</f>
        <v>200</v>
      </c>
      <c r="F29" s="61"/>
    </row>
    <row r="30" spans="1:6" ht="14.25">
      <c r="A30" s="202"/>
      <c r="B30" s="200" t="s">
        <v>13</v>
      </c>
      <c r="C30" s="61" t="s">
        <v>462</v>
      </c>
      <c r="D30" s="92" t="s">
        <v>463</v>
      </c>
      <c r="E30" s="85">
        <v>50</v>
      </c>
      <c r="F30" s="61"/>
    </row>
    <row r="31" spans="1:6" ht="14.25">
      <c r="A31" s="202"/>
      <c r="B31" s="177"/>
      <c r="C31" s="98" t="s">
        <v>480</v>
      </c>
      <c r="D31" s="61" t="s">
        <v>222</v>
      </c>
      <c r="E31" s="85">
        <v>50</v>
      </c>
      <c r="F31" s="61"/>
    </row>
    <row r="32" spans="1:6" ht="14.25">
      <c r="A32" s="202"/>
      <c r="B32" s="61" t="s">
        <v>233</v>
      </c>
      <c r="C32" s="98" t="s">
        <v>481</v>
      </c>
      <c r="D32" s="61" t="s">
        <v>222</v>
      </c>
      <c r="E32" s="85">
        <v>50</v>
      </c>
      <c r="F32" s="61"/>
    </row>
    <row r="33" spans="1:6" ht="14.25">
      <c r="A33" s="170"/>
      <c r="B33" s="61" t="s">
        <v>26</v>
      </c>
      <c r="C33" s="98" t="s">
        <v>482</v>
      </c>
      <c r="D33" s="61" t="s">
        <v>222</v>
      </c>
      <c r="E33" s="85">
        <v>50</v>
      </c>
      <c r="F33" s="61"/>
    </row>
    <row r="34" spans="1:6" ht="18.75" customHeight="1">
      <c r="A34" s="201" t="s">
        <v>234</v>
      </c>
      <c r="B34" s="61"/>
      <c r="C34" s="61"/>
      <c r="D34" s="61" t="s">
        <v>28</v>
      </c>
      <c r="E34" s="93">
        <f>SUM(E35)</f>
        <v>30</v>
      </c>
      <c r="F34" s="61"/>
    </row>
    <row r="35" spans="1:6" ht="14.25">
      <c r="A35" s="202"/>
      <c r="B35" s="61" t="s">
        <v>13</v>
      </c>
      <c r="C35" s="61" t="s">
        <v>235</v>
      </c>
      <c r="D35" s="61" t="s">
        <v>219</v>
      </c>
      <c r="E35" s="85">
        <v>30</v>
      </c>
      <c r="F35" s="61"/>
    </row>
    <row r="36" spans="1:6" ht="31.5" customHeight="1">
      <c r="A36" s="201" t="s">
        <v>236</v>
      </c>
      <c r="B36" s="61"/>
      <c r="C36" s="61"/>
      <c r="D36" s="61" t="s">
        <v>31</v>
      </c>
      <c r="E36" s="93">
        <v>60</v>
      </c>
      <c r="F36" s="61"/>
    </row>
    <row r="37" spans="1:6" ht="31.5" customHeight="1">
      <c r="A37" s="202"/>
      <c r="B37" s="61"/>
      <c r="C37" s="61" t="s">
        <v>451</v>
      </c>
      <c r="D37" s="61" t="s">
        <v>219</v>
      </c>
      <c r="E37" s="85">
        <v>60</v>
      </c>
      <c r="F37" s="61"/>
    </row>
    <row r="38" spans="1:6" ht="18" customHeight="1">
      <c r="A38" s="201" t="s">
        <v>239</v>
      </c>
      <c r="B38" s="61"/>
      <c r="C38" s="61"/>
      <c r="D38" s="61" t="s">
        <v>33</v>
      </c>
      <c r="E38" s="93">
        <f>SUM(E39:E41)</f>
        <v>139</v>
      </c>
      <c r="F38" s="61"/>
    </row>
    <row r="39" spans="1:6" ht="18" customHeight="1">
      <c r="A39" s="202"/>
      <c r="B39" s="200" t="s">
        <v>13</v>
      </c>
      <c r="C39" s="91" t="s">
        <v>452</v>
      </c>
      <c r="D39" s="61" t="s">
        <v>219</v>
      </c>
      <c r="E39" s="93">
        <v>39</v>
      </c>
      <c r="F39" s="61"/>
    </row>
    <row r="40" spans="1:6" ht="13.5">
      <c r="A40" s="202"/>
      <c r="B40" s="177"/>
      <c r="C40" s="61" t="s">
        <v>240</v>
      </c>
      <c r="D40" s="61" t="s">
        <v>222</v>
      </c>
      <c r="E40" s="93">
        <v>50</v>
      </c>
      <c r="F40" s="61"/>
    </row>
    <row r="41" spans="1:6" ht="13.5">
      <c r="A41" s="170"/>
      <c r="B41" s="61" t="s">
        <v>34</v>
      </c>
      <c r="C41" s="98" t="s">
        <v>483</v>
      </c>
      <c r="D41" s="61" t="s">
        <v>222</v>
      </c>
      <c r="E41" s="93">
        <v>50</v>
      </c>
      <c r="F41" s="61"/>
    </row>
    <row r="42" spans="1:6" ht="20.25" customHeight="1">
      <c r="A42" s="201" t="s">
        <v>241</v>
      </c>
      <c r="B42" s="61"/>
      <c r="C42" s="61"/>
      <c r="D42" s="61" t="s">
        <v>43</v>
      </c>
      <c r="E42" s="93">
        <f>SUM(E43:E46)</f>
        <v>280</v>
      </c>
      <c r="F42" s="61"/>
    </row>
    <row r="43" spans="1:6" ht="20.25" customHeight="1">
      <c r="A43" s="202"/>
      <c r="B43" s="200" t="s">
        <v>13</v>
      </c>
      <c r="C43" s="98" t="s">
        <v>485</v>
      </c>
      <c r="D43" s="61" t="s">
        <v>222</v>
      </c>
      <c r="E43" s="93">
        <v>150</v>
      </c>
      <c r="F43" s="61"/>
    </row>
    <row r="44" spans="1:6" ht="20.25" customHeight="1">
      <c r="A44" s="202"/>
      <c r="B44" s="206"/>
      <c r="C44" s="98" t="s">
        <v>486</v>
      </c>
      <c r="D44" s="61" t="s">
        <v>222</v>
      </c>
      <c r="E44" s="93">
        <v>50</v>
      </c>
      <c r="F44" s="61"/>
    </row>
    <row r="45" spans="1:6" ht="14.25">
      <c r="A45" s="202"/>
      <c r="B45" s="177"/>
      <c r="C45" s="61" t="s">
        <v>242</v>
      </c>
      <c r="D45" s="61" t="s">
        <v>219</v>
      </c>
      <c r="E45" s="85">
        <v>30</v>
      </c>
      <c r="F45" s="61"/>
    </row>
    <row r="46" spans="1:6" ht="13.5">
      <c r="A46" s="170"/>
      <c r="B46" s="61" t="s">
        <v>488</v>
      </c>
      <c r="C46" s="98" t="s">
        <v>487</v>
      </c>
      <c r="D46" s="61" t="s">
        <v>222</v>
      </c>
      <c r="E46" s="93">
        <v>50</v>
      </c>
      <c r="F46" s="61"/>
    </row>
    <row r="47" spans="1:6" ht="15.75" customHeight="1">
      <c r="A47" s="201" t="s">
        <v>243</v>
      </c>
      <c r="B47" s="61"/>
      <c r="C47" s="61"/>
      <c r="D47" s="61" t="s">
        <v>39</v>
      </c>
      <c r="E47" s="93">
        <f>SUM(E48:E52)</f>
        <v>228</v>
      </c>
      <c r="F47" s="61"/>
    </row>
    <row r="48" spans="1:6" ht="14.25">
      <c r="A48" s="202"/>
      <c r="B48" s="61" t="s">
        <v>244</v>
      </c>
      <c r="C48" s="61" t="s">
        <v>245</v>
      </c>
      <c r="D48" s="61" t="s">
        <v>219</v>
      </c>
      <c r="E48" s="85">
        <v>80</v>
      </c>
      <c r="F48" s="61" t="s">
        <v>246</v>
      </c>
    </row>
    <row r="49" spans="1:6" ht="14.25">
      <c r="A49" s="202"/>
      <c r="B49" s="200" t="s">
        <v>247</v>
      </c>
      <c r="C49" s="61" t="s">
        <v>248</v>
      </c>
      <c r="D49" s="61" t="s">
        <v>219</v>
      </c>
      <c r="E49" s="85">
        <v>30</v>
      </c>
      <c r="F49" s="61"/>
    </row>
    <row r="50" spans="1:6" ht="14.25">
      <c r="A50" s="202"/>
      <c r="B50" s="177"/>
      <c r="C50" s="104" t="s">
        <v>484</v>
      </c>
      <c r="D50" s="61" t="s">
        <v>222</v>
      </c>
      <c r="E50" s="85">
        <v>50</v>
      </c>
      <c r="F50" s="61"/>
    </row>
    <row r="51" spans="1:6" ht="14.25">
      <c r="A51" s="202"/>
      <c r="B51" s="61" t="s">
        <v>454</v>
      </c>
      <c r="C51" s="61" t="s">
        <v>456</v>
      </c>
      <c r="D51" s="61" t="s">
        <v>219</v>
      </c>
      <c r="E51" s="85">
        <v>33</v>
      </c>
      <c r="F51" s="61"/>
    </row>
    <row r="52" spans="1:6" ht="27">
      <c r="A52" s="170"/>
      <c r="B52" s="61" t="s">
        <v>455</v>
      </c>
      <c r="C52" s="62" t="s">
        <v>458</v>
      </c>
      <c r="D52" s="61" t="s">
        <v>219</v>
      </c>
      <c r="E52" s="85">
        <v>35</v>
      </c>
      <c r="F52" s="61"/>
    </row>
    <row r="53" spans="1:6" ht="18.75" customHeight="1">
      <c r="A53" s="201" t="s">
        <v>249</v>
      </c>
      <c r="B53" s="61"/>
      <c r="C53" s="61"/>
      <c r="D53" s="61" t="s">
        <v>36</v>
      </c>
      <c r="E53" s="93">
        <f>SUM(E54:E57)</f>
        <v>228</v>
      </c>
      <c r="F53" s="61"/>
    </row>
    <row r="54" spans="1:6" ht="14.25">
      <c r="A54" s="202"/>
      <c r="B54" s="61" t="s">
        <v>13</v>
      </c>
      <c r="C54" s="61" t="s">
        <v>250</v>
      </c>
      <c r="D54" s="61" t="s">
        <v>219</v>
      </c>
      <c r="E54" s="85">
        <v>120</v>
      </c>
      <c r="F54" s="61" t="s">
        <v>251</v>
      </c>
    </row>
    <row r="55" spans="1:6" ht="13.5" customHeight="1">
      <c r="A55" s="202"/>
      <c r="B55" s="61" t="s">
        <v>444</v>
      </c>
      <c r="C55" s="61" t="s">
        <v>447</v>
      </c>
      <c r="D55" s="61" t="s">
        <v>219</v>
      </c>
      <c r="E55" s="93">
        <v>53</v>
      </c>
      <c r="F55" s="61"/>
    </row>
    <row r="56" spans="1:6" ht="13.5" customHeight="1">
      <c r="A56" s="202"/>
      <c r="B56" s="61" t="s">
        <v>293</v>
      </c>
      <c r="C56" s="61" t="s">
        <v>448</v>
      </c>
      <c r="D56" s="61" t="s">
        <v>219</v>
      </c>
      <c r="E56" s="93">
        <v>30</v>
      </c>
      <c r="F56" s="61"/>
    </row>
    <row r="57" spans="1:6" ht="13.5" customHeight="1">
      <c r="A57" s="170"/>
      <c r="B57" s="61" t="s">
        <v>253</v>
      </c>
      <c r="C57" s="61" t="s">
        <v>446</v>
      </c>
      <c r="D57" s="61" t="s">
        <v>219</v>
      </c>
      <c r="E57" s="93">
        <v>25</v>
      </c>
      <c r="F57" s="61"/>
    </row>
    <row r="58" spans="1:6" ht="18.75" customHeight="1">
      <c r="A58" s="201" t="s">
        <v>254</v>
      </c>
      <c r="B58" s="61"/>
      <c r="C58" s="61"/>
      <c r="D58" s="61" t="s">
        <v>45</v>
      </c>
      <c r="E58" s="93">
        <f>SUM(E59:E61)</f>
        <v>248</v>
      </c>
      <c r="F58" s="61"/>
    </row>
    <row r="59" spans="1:6" ht="13.5" customHeight="1">
      <c r="A59" s="202"/>
      <c r="B59" s="61" t="s">
        <v>13</v>
      </c>
      <c r="C59" s="61" t="s">
        <v>255</v>
      </c>
      <c r="D59" s="61" t="s">
        <v>219</v>
      </c>
      <c r="E59" s="85">
        <v>40</v>
      </c>
      <c r="F59" s="61"/>
    </row>
    <row r="60" spans="1:6" ht="13.5" customHeight="1">
      <c r="A60" s="202"/>
      <c r="B60" s="61" t="s">
        <v>256</v>
      </c>
      <c r="C60" s="61" t="s">
        <v>257</v>
      </c>
      <c r="D60" s="61" t="s">
        <v>219</v>
      </c>
      <c r="E60" s="85">
        <v>158</v>
      </c>
      <c r="F60" s="61"/>
    </row>
    <row r="61" spans="1:6" ht="13.5" customHeight="1">
      <c r="A61" s="170"/>
      <c r="B61" s="61" t="s">
        <v>490</v>
      </c>
      <c r="C61" s="98" t="s">
        <v>489</v>
      </c>
      <c r="D61" s="61" t="s">
        <v>222</v>
      </c>
      <c r="E61" s="93">
        <v>50</v>
      </c>
      <c r="F61" s="61"/>
    </row>
    <row r="62" spans="1:6" ht="13.5" customHeight="1">
      <c r="A62" s="200" t="s">
        <v>46</v>
      </c>
      <c r="B62" s="200"/>
      <c r="C62" s="61"/>
      <c r="D62" s="61" t="s">
        <v>47</v>
      </c>
      <c r="E62" s="93">
        <v>20</v>
      </c>
      <c r="F62" s="61"/>
    </row>
    <row r="63" spans="1:6" ht="13.5">
      <c r="A63" s="206"/>
      <c r="B63" s="206"/>
      <c r="C63" s="61" t="s">
        <v>464</v>
      </c>
      <c r="D63" s="61" t="s">
        <v>259</v>
      </c>
      <c r="E63" s="84">
        <v>20</v>
      </c>
      <c r="F63" s="61"/>
    </row>
    <row r="64" spans="1:6" ht="13.5">
      <c r="A64" s="61" t="s">
        <v>50</v>
      </c>
      <c r="B64" s="61"/>
      <c r="C64" s="61"/>
      <c r="D64" s="61"/>
      <c r="E64" s="93">
        <f>E5+E8+E13+E18+E25+E29+E34+E36+E38+E42+E47+E53+E58+E62+E15</f>
        <v>2500</v>
      </c>
      <c r="F64" s="61"/>
    </row>
  </sheetData>
  <sheetProtection/>
  <mergeCells count="26">
    <mergeCell ref="A47:A52"/>
    <mergeCell ref="A53:A57"/>
    <mergeCell ref="A58:A61"/>
    <mergeCell ref="A18:A24"/>
    <mergeCell ref="A29:A33"/>
    <mergeCell ref="A34:A35"/>
    <mergeCell ref="A62:A63"/>
    <mergeCell ref="B62:B63"/>
    <mergeCell ref="B39:B40"/>
    <mergeCell ref="B9:B11"/>
    <mergeCell ref="B16:B17"/>
    <mergeCell ref="B19:B21"/>
    <mergeCell ref="B30:B31"/>
    <mergeCell ref="B43:B45"/>
    <mergeCell ref="A38:A41"/>
    <mergeCell ref="A42:A46"/>
    <mergeCell ref="B49:B50"/>
    <mergeCell ref="A36:A37"/>
    <mergeCell ref="A25:A28"/>
    <mergeCell ref="A2:F2"/>
    <mergeCell ref="B4:C4"/>
    <mergeCell ref="A5:A7"/>
    <mergeCell ref="B5:B7"/>
    <mergeCell ref="A8:A12"/>
    <mergeCell ref="A15:A17"/>
    <mergeCell ref="A13:A14"/>
  </mergeCells>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D160"/>
  <sheetViews>
    <sheetView zoomScalePageLayoutView="0" workbookViewId="0" topLeftCell="A1">
      <selection activeCell="A2" sqref="A2:D2"/>
    </sheetView>
  </sheetViews>
  <sheetFormatPr defaultColWidth="9.140625" defaultRowHeight="15"/>
  <cols>
    <col min="1" max="1" width="26.421875" style="79" customWidth="1"/>
    <col min="2" max="2" width="27.140625" style="80" customWidth="1"/>
    <col min="3" max="3" width="10.7109375" style="80" customWidth="1"/>
    <col min="4" max="4" width="8.8515625" style="80" customWidth="1"/>
  </cols>
  <sheetData>
    <row r="1" ht="19.5" customHeight="1">
      <c r="A1" s="79" t="s">
        <v>662</v>
      </c>
    </row>
    <row r="2" spans="1:4" ht="31.5" customHeight="1">
      <c r="A2" s="208" t="s">
        <v>667</v>
      </c>
      <c r="B2" s="209"/>
      <c r="C2" s="209"/>
      <c r="D2" s="209"/>
    </row>
    <row r="3" spans="1:4" ht="28.5">
      <c r="A3" s="81" t="s">
        <v>298</v>
      </c>
      <c r="B3" s="82" t="s">
        <v>299</v>
      </c>
      <c r="C3" s="83" t="s">
        <v>300</v>
      </c>
      <c r="D3" s="83" t="s">
        <v>301</v>
      </c>
    </row>
    <row r="4" spans="1:4" ht="13.5">
      <c r="A4" s="207" t="s">
        <v>302</v>
      </c>
      <c r="B4" s="84" t="s">
        <v>303</v>
      </c>
      <c r="C4" s="84">
        <v>40</v>
      </c>
      <c r="D4" s="84">
        <v>1</v>
      </c>
    </row>
    <row r="5" spans="1:4" ht="13.5">
      <c r="A5" s="207"/>
      <c r="B5" s="84" t="s">
        <v>304</v>
      </c>
      <c r="C5" s="84">
        <v>30</v>
      </c>
      <c r="D5" s="84">
        <v>1</v>
      </c>
    </row>
    <row r="6" spans="1:4" ht="13.5">
      <c r="A6" s="207"/>
      <c r="B6" s="84" t="s">
        <v>305</v>
      </c>
      <c r="C6" s="84"/>
      <c r="D6" s="84"/>
    </row>
    <row r="7" spans="1:4" ht="13.5">
      <c r="A7" s="207" t="s">
        <v>306</v>
      </c>
      <c r="B7" s="84" t="s">
        <v>307</v>
      </c>
      <c r="C7" s="84">
        <v>5</v>
      </c>
      <c r="D7" s="84">
        <v>15</v>
      </c>
    </row>
    <row r="8" spans="1:4" ht="13.5">
      <c r="A8" s="207"/>
      <c r="B8" s="84" t="s">
        <v>308</v>
      </c>
      <c r="C8" s="84">
        <v>15</v>
      </c>
      <c r="D8" s="84">
        <v>1</v>
      </c>
    </row>
    <row r="9" spans="1:4" ht="13.5">
      <c r="A9" s="207"/>
      <c r="B9" s="84" t="s">
        <v>309</v>
      </c>
      <c r="C9" s="84">
        <v>1</v>
      </c>
      <c r="D9" s="84">
        <v>20</v>
      </c>
    </row>
    <row r="10" spans="1:4" ht="13.5">
      <c r="A10" s="207"/>
      <c r="B10" s="84" t="s">
        <v>305</v>
      </c>
      <c r="C10" s="84"/>
      <c r="D10" s="84"/>
    </row>
    <row r="11" spans="1:4" ht="13.5">
      <c r="A11" s="207" t="s">
        <v>310</v>
      </c>
      <c r="B11" s="84" t="s">
        <v>311</v>
      </c>
      <c r="C11" s="84">
        <v>50</v>
      </c>
      <c r="D11" s="84">
        <v>1</v>
      </c>
    </row>
    <row r="12" spans="1:4" ht="13.5">
      <c r="A12" s="207"/>
      <c r="B12" s="84" t="s">
        <v>312</v>
      </c>
      <c r="C12" s="84">
        <v>20</v>
      </c>
      <c r="D12" s="84">
        <v>1</v>
      </c>
    </row>
    <row r="13" spans="1:4" ht="25.5">
      <c r="A13" s="207"/>
      <c r="B13" s="84" t="s">
        <v>313</v>
      </c>
      <c r="C13" s="84" t="s">
        <v>314</v>
      </c>
      <c r="D13" s="84" t="s">
        <v>315</v>
      </c>
    </row>
    <row r="14" spans="1:4" ht="13.5">
      <c r="A14" s="207"/>
      <c r="B14" s="84" t="s">
        <v>316</v>
      </c>
      <c r="C14" s="84">
        <v>1</v>
      </c>
      <c r="D14" s="84">
        <v>4</v>
      </c>
    </row>
    <row r="15" spans="1:4" ht="13.5">
      <c r="A15" s="207"/>
      <c r="B15" s="84" t="s">
        <v>317</v>
      </c>
      <c r="C15" s="84">
        <v>2</v>
      </c>
      <c r="D15" s="84">
        <v>2</v>
      </c>
    </row>
    <row r="16" spans="1:4" ht="13.5">
      <c r="A16" s="207"/>
      <c r="B16" s="84" t="s">
        <v>318</v>
      </c>
      <c r="C16" s="84">
        <v>15</v>
      </c>
      <c r="D16" s="84">
        <v>1</v>
      </c>
    </row>
    <row r="17" spans="1:4" ht="13.5">
      <c r="A17" s="207"/>
      <c r="B17" s="84" t="s">
        <v>305</v>
      </c>
      <c r="C17" s="84"/>
      <c r="D17" s="84"/>
    </row>
    <row r="18" spans="1:4" ht="13.5">
      <c r="A18" s="210" t="s">
        <v>319</v>
      </c>
      <c r="B18" s="84" t="s">
        <v>320</v>
      </c>
      <c r="C18" s="84">
        <v>25</v>
      </c>
      <c r="D18" s="84">
        <v>1</v>
      </c>
    </row>
    <row r="19" spans="1:4" ht="13.5">
      <c r="A19" s="211"/>
      <c r="B19" s="84" t="s">
        <v>321</v>
      </c>
      <c r="C19" s="84">
        <v>40</v>
      </c>
      <c r="D19" s="84">
        <v>1</v>
      </c>
    </row>
    <row r="20" spans="1:4" ht="13.5">
      <c r="A20" s="211"/>
      <c r="B20" s="84" t="s">
        <v>304</v>
      </c>
      <c r="C20" s="84">
        <v>20</v>
      </c>
      <c r="D20" s="84">
        <v>1</v>
      </c>
    </row>
    <row r="21" spans="1:4" ht="13.5">
      <c r="A21" s="211"/>
      <c r="B21" s="84" t="s">
        <v>322</v>
      </c>
      <c r="C21" s="84">
        <v>3</v>
      </c>
      <c r="D21" s="84">
        <v>1</v>
      </c>
    </row>
    <row r="22" spans="1:4" ht="13.5">
      <c r="A22" s="211"/>
      <c r="B22" s="84" t="s">
        <v>323</v>
      </c>
      <c r="C22" s="84">
        <v>0.6</v>
      </c>
      <c r="D22" s="84">
        <v>4</v>
      </c>
    </row>
    <row r="23" spans="1:4" ht="13.5">
      <c r="A23" s="211"/>
      <c r="B23" s="84" t="s">
        <v>324</v>
      </c>
      <c r="C23" s="84">
        <v>9.6</v>
      </c>
      <c r="D23" s="84">
        <v>1</v>
      </c>
    </row>
    <row r="24" spans="1:4" ht="13.5">
      <c r="A24" s="211"/>
      <c r="B24" s="84" t="s">
        <v>305</v>
      </c>
      <c r="C24" s="84"/>
      <c r="D24" s="84"/>
    </row>
    <row r="25" spans="1:4" ht="13.5">
      <c r="A25" s="207" t="s">
        <v>445</v>
      </c>
      <c r="B25" s="84" t="s">
        <v>325</v>
      </c>
      <c r="C25" s="84">
        <v>35</v>
      </c>
      <c r="D25" s="84">
        <v>1</v>
      </c>
    </row>
    <row r="26" spans="1:4" ht="13.5">
      <c r="A26" s="207"/>
      <c r="B26" s="84" t="s">
        <v>326</v>
      </c>
      <c r="C26" s="84">
        <v>1.5</v>
      </c>
      <c r="D26" s="84">
        <v>2</v>
      </c>
    </row>
    <row r="27" spans="1:4" ht="13.5">
      <c r="A27" s="207"/>
      <c r="B27" s="84" t="s">
        <v>327</v>
      </c>
      <c r="C27" s="84">
        <v>1.5</v>
      </c>
      <c r="D27" s="84">
        <v>1</v>
      </c>
    </row>
    <row r="28" spans="1:4" ht="13.5">
      <c r="A28" s="207"/>
      <c r="B28" s="84" t="s">
        <v>328</v>
      </c>
      <c r="C28" s="84">
        <v>0.0015</v>
      </c>
      <c r="D28" s="84">
        <v>1000</v>
      </c>
    </row>
    <row r="29" spans="1:4" ht="13.5">
      <c r="A29" s="207"/>
      <c r="B29" s="84" t="s">
        <v>329</v>
      </c>
      <c r="C29" s="84">
        <v>1.5</v>
      </c>
      <c r="D29" s="84">
        <v>1</v>
      </c>
    </row>
    <row r="30" spans="1:4" ht="13.5">
      <c r="A30" s="207"/>
      <c r="B30" s="84" t="s">
        <v>330</v>
      </c>
      <c r="C30" s="84">
        <v>1.3</v>
      </c>
      <c r="D30" s="84">
        <v>1</v>
      </c>
    </row>
    <row r="31" spans="1:4" ht="13.5">
      <c r="A31" s="207"/>
      <c r="B31" s="84" t="s">
        <v>305</v>
      </c>
      <c r="C31" s="84"/>
      <c r="D31" s="84"/>
    </row>
    <row r="32" spans="1:4" s="87" customFormat="1" ht="13.5">
      <c r="A32" s="207" t="s">
        <v>331</v>
      </c>
      <c r="B32" s="86" t="s">
        <v>332</v>
      </c>
      <c r="C32" s="86">
        <v>5</v>
      </c>
      <c r="D32" s="86">
        <v>3</v>
      </c>
    </row>
    <row r="33" spans="1:4" s="87" customFormat="1" ht="13.5">
      <c r="A33" s="207"/>
      <c r="B33" s="84" t="s">
        <v>305</v>
      </c>
      <c r="C33" s="86"/>
      <c r="D33" s="86"/>
    </row>
    <row r="34" spans="1:4" ht="13.5">
      <c r="A34" s="207" t="s">
        <v>333</v>
      </c>
      <c r="B34" s="84" t="s">
        <v>334</v>
      </c>
      <c r="C34" s="84">
        <v>0.6</v>
      </c>
      <c r="D34" s="84">
        <v>1</v>
      </c>
    </row>
    <row r="35" spans="1:4" ht="13.5">
      <c r="A35" s="207"/>
      <c r="B35" s="84" t="s">
        <v>335</v>
      </c>
      <c r="C35" s="84">
        <v>1.5</v>
      </c>
      <c r="D35" s="84">
        <v>10</v>
      </c>
    </row>
    <row r="36" spans="1:4" ht="13.5">
      <c r="A36" s="207"/>
      <c r="B36" s="84" t="s">
        <v>336</v>
      </c>
      <c r="C36" s="84">
        <v>0.3</v>
      </c>
      <c r="D36" s="84">
        <v>2</v>
      </c>
    </row>
    <row r="37" spans="1:4" ht="13.5">
      <c r="A37" s="207"/>
      <c r="B37" s="84" t="s">
        <v>337</v>
      </c>
      <c r="C37" s="84">
        <v>0.45</v>
      </c>
      <c r="D37" s="84">
        <v>2</v>
      </c>
    </row>
    <row r="38" spans="1:4" ht="13.5">
      <c r="A38" s="207"/>
      <c r="B38" s="84" t="s">
        <v>338</v>
      </c>
      <c r="C38" s="84">
        <v>1.5</v>
      </c>
      <c r="D38" s="84">
        <v>1</v>
      </c>
    </row>
    <row r="39" spans="1:4" ht="13.5">
      <c r="A39" s="207"/>
      <c r="B39" s="84" t="s">
        <v>339</v>
      </c>
      <c r="C39" s="84">
        <v>0.18</v>
      </c>
      <c r="D39" s="84">
        <v>2</v>
      </c>
    </row>
    <row r="40" spans="1:4" ht="13.5">
      <c r="A40" s="207"/>
      <c r="B40" s="84" t="s">
        <v>340</v>
      </c>
      <c r="C40" s="84">
        <v>0.2</v>
      </c>
      <c r="D40" s="84">
        <v>2</v>
      </c>
    </row>
    <row r="41" spans="1:4" ht="13.5">
      <c r="A41" s="207"/>
      <c r="B41" s="84" t="s">
        <v>341</v>
      </c>
      <c r="C41" s="84">
        <v>0.52</v>
      </c>
      <c r="D41" s="84">
        <v>1</v>
      </c>
    </row>
    <row r="42" spans="1:4" ht="13.5">
      <c r="A42" s="207"/>
      <c r="B42" s="84" t="s">
        <v>342</v>
      </c>
      <c r="C42" s="84">
        <v>0.3</v>
      </c>
      <c r="D42" s="84">
        <v>2</v>
      </c>
    </row>
    <row r="43" spans="1:4" ht="13.5">
      <c r="A43" s="207"/>
      <c r="B43" s="84" t="s">
        <v>343</v>
      </c>
      <c r="C43" s="84">
        <v>0.24</v>
      </c>
      <c r="D43" s="84">
        <v>6</v>
      </c>
    </row>
    <row r="44" spans="1:4" ht="13.5">
      <c r="A44" s="207"/>
      <c r="B44" s="84" t="s">
        <v>344</v>
      </c>
      <c r="C44" s="84">
        <v>0.0015</v>
      </c>
      <c r="D44" s="84">
        <v>400</v>
      </c>
    </row>
    <row r="45" spans="1:4" ht="13.5">
      <c r="A45" s="207"/>
      <c r="B45" s="84" t="s">
        <v>345</v>
      </c>
      <c r="C45" s="84">
        <v>1</v>
      </c>
      <c r="D45" s="84"/>
    </row>
    <row r="46" spans="1:4" ht="13.5">
      <c r="A46" s="207"/>
      <c r="B46" s="84" t="s">
        <v>305</v>
      </c>
      <c r="C46" s="84"/>
      <c r="D46" s="84"/>
    </row>
    <row r="47" spans="1:4" ht="13.5" customHeight="1">
      <c r="A47" s="210" t="s">
        <v>346</v>
      </c>
      <c r="B47" s="84" t="s">
        <v>347</v>
      </c>
      <c r="C47" s="84">
        <v>30</v>
      </c>
      <c r="D47" s="84">
        <v>1</v>
      </c>
    </row>
    <row r="48" spans="1:4" ht="13.5" customHeight="1">
      <c r="A48" s="211"/>
      <c r="B48" s="84" t="s">
        <v>348</v>
      </c>
      <c r="C48" s="84"/>
      <c r="D48" s="84"/>
    </row>
    <row r="49" spans="1:4" ht="13.5" customHeight="1">
      <c r="A49" s="210" t="s">
        <v>349</v>
      </c>
      <c r="B49" s="84" t="s">
        <v>350</v>
      </c>
      <c r="C49" s="84">
        <v>38</v>
      </c>
      <c r="D49" s="84">
        <v>1</v>
      </c>
    </row>
    <row r="50" spans="1:4" ht="13.5" customHeight="1">
      <c r="A50" s="211"/>
      <c r="B50" s="84" t="s">
        <v>305</v>
      </c>
      <c r="C50" s="84"/>
      <c r="D50" s="84"/>
    </row>
    <row r="51" spans="1:4" ht="13.5" customHeight="1">
      <c r="A51" s="210" t="s">
        <v>351</v>
      </c>
      <c r="B51" s="84" t="s">
        <v>352</v>
      </c>
      <c r="C51" s="84">
        <v>20</v>
      </c>
      <c r="D51" s="84">
        <v>1</v>
      </c>
    </row>
    <row r="52" spans="1:4" ht="13.5" customHeight="1">
      <c r="A52" s="211"/>
      <c r="B52" s="84" t="s">
        <v>305</v>
      </c>
      <c r="C52" s="84"/>
      <c r="D52" s="84"/>
    </row>
    <row r="53" spans="1:4" ht="13.5" customHeight="1">
      <c r="A53" s="210" t="s">
        <v>224</v>
      </c>
      <c r="B53" s="84" t="s">
        <v>304</v>
      </c>
      <c r="C53" s="84">
        <v>20</v>
      </c>
      <c r="D53" s="84">
        <v>1</v>
      </c>
    </row>
    <row r="54" spans="1:4" ht="13.5" customHeight="1">
      <c r="A54" s="211"/>
      <c r="B54" s="84" t="s">
        <v>305</v>
      </c>
      <c r="C54" s="84"/>
      <c r="D54" s="84"/>
    </row>
    <row r="55" spans="1:4" ht="25.5" customHeight="1">
      <c r="A55" s="211" t="s">
        <v>353</v>
      </c>
      <c r="B55" s="84" t="s">
        <v>354</v>
      </c>
      <c r="C55" s="84">
        <v>5</v>
      </c>
      <c r="D55" s="84">
        <v>2</v>
      </c>
    </row>
    <row r="56" spans="1:4" ht="13.5" customHeight="1">
      <c r="A56" s="211"/>
      <c r="B56" s="84" t="s">
        <v>355</v>
      </c>
      <c r="C56" s="84">
        <v>10</v>
      </c>
      <c r="D56" s="84">
        <v>1</v>
      </c>
    </row>
    <row r="57" spans="1:4" ht="13.5">
      <c r="A57" s="211"/>
      <c r="B57" s="84" t="s">
        <v>356</v>
      </c>
      <c r="C57" s="84">
        <v>10</v>
      </c>
      <c r="D57" s="84">
        <v>1</v>
      </c>
    </row>
    <row r="58" spans="1:4" ht="13.5" customHeight="1">
      <c r="A58" s="211"/>
      <c r="B58" s="84" t="s">
        <v>305</v>
      </c>
      <c r="C58" s="84"/>
      <c r="D58" s="84"/>
    </row>
    <row r="59" spans="1:4" ht="13.5" customHeight="1">
      <c r="A59" s="210" t="s">
        <v>235</v>
      </c>
      <c r="B59" s="84" t="s">
        <v>357</v>
      </c>
      <c r="C59" s="84">
        <v>5</v>
      </c>
      <c r="D59" s="84">
        <v>4</v>
      </c>
    </row>
    <row r="60" spans="1:4" ht="13.5" customHeight="1">
      <c r="A60" s="211"/>
      <c r="B60" s="84" t="s">
        <v>305</v>
      </c>
      <c r="C60" s="84"/>
      <c r="D60" s="84"/>
    </row>
    <row r="61" spans="1:4" ht="13.5">
      <c r="A61" s="207" t="s">
        <v>221</v>
      </c>
      <c r="B61" s="84" t="s">
        <v>358</v>
      </c>
      <c r="C61" s="84">
        <v>2.2</v>
      </c>
      <c r="D61" s="84">
        <v>1</v>
      </c>
    </row>
    <row r="62" spans="1:4" ht="13.5">
      <c r="A62" s="207"/>
      <c r="B62" s="84" t="s">
        <v>359</v>
      </c>
      <c r="C62" s="84">
        <v>3</v>
      </c>
      <c r="D62" s="84">
        <v>1</v>
      </c>
    </row>
    <row r="63" spans="1:4" ht="13.5">
      <c r="A63" s="207"/>
      <c r="B63" s="84" t="s">
        <v>360</v>
      </c>
      <c r="C63" s="84">
        <v>5</v>
      </c>
      <c r="D63" s="84">
        <v>1</v>
      </c>
    </row>
    <row r="64" spans="1:4" ht="13.5">
      <c r="A64" s="207"/>
      <c r="B64" s="84" t="s">
        <v>326</v>
      </c>
      <c r="C64" s="84">
        <v>1.5</v>
      </c>
      <c r="D64" s="84">
        <v>2</v>
      </c>
    </row>
    <row r="65" spans="1:4" ht="13.5">
      <c r="A65" s="207"/>
      <c r="B65" s="84" t="s">
        <v>361</v>
      </c>
      <c r="C65" s="84">
        <v>0.3</v>
      </c>
      <c r="D65" s="84">
        <v>2</v>
      </c>
    </row>
    <row r="66" spans="1:4" ht="13.5">
      <c r="A66" s="207"/>
      <c r="B66" s="84" t="s">
        <v>362</v>
      </c>
      <c r="C66" s="84">
        <v>0.3</v>
      </c>
      <c r="D66" s="84">
        <v>2</v>
      </c>
    </row>
    <row r="67" spans="1:4" ht="13.5">
      <c r="A67" s="207"/>
      <c r="B67" s="84" t="s">
        <v>363</v>
      </c>
      <c r="C67" s="84">
        <v>0.3</v>
      </c>
      <c r="D67" s="84">
        <v>2</v>
      </c>
    </row>
    <row r="68" spans="1:4" ht="13.5">
      <c r="A68" s="207"/>
      <c r="B68" s="84" t="s">
        <v>364</v>
      </c>
      <c r="C68" s="84">
        <v>0.3</v>
      </c>
      <c r="D68" s="84">
        <v>2</v>
      </c>
    </row>
    <row r="69" spans="1:4" ht="13.5">
      <c r="A69" s="207"/>
      <c r="B69" s="84" t="s">
        <v>365</v>
      </c>
      <c r="C69" s="84">
        <v>0.68</v>
      </c>
      <c r="D69" s="84">
        <v>1</v>
      </c>
    </row>
    <row r="70" spans="1:4" ht="13.5">
      <c r="A70" s="207"/>
      <c r="B70" s="84" t="s">
        <v>366</v>
      </c>
      <c r="C70" s="84">
        <v>0.2</v>
      </c>
      <c r="D70" s="84">
        <v>1</v>
      </c>
    </row>
    <row r="71" spans="1:4" ht="13.5">
      <c r="A71" s="207"/>
      <c r="B71" s="84" t="s">
        <v>367</v>
      </c>
      <c r="C71" s="84">
        <v>1.5</v>
      </c>
      <c r="D71" s="84">
        <v>1</v>
      </c>
    </row>
    <row r="72" spans="1:4" ht="13.5">
      <c r="A72" s="207"/>
      <c r="B72" s="84" t="s">
        <v>368</v>
      </c>
      <c r="C72" s="84">
        <v>1.5</v>
      </c>
      <c r="D72" s="84">
        <v>2</v>
      </c>
    </row>
    <row r="73" spans="1:4" ht="13.5">
      <c r="A73" s="207"/>
      <c r="B73" s="84" t="s">
        <v>369</v>
      </c>
      <c r="C73" s="84">
        <v>5</v>
      </c>
      <c r="D73" s="84">
        <v>1</v>
      </c>
    </row>
    <row r="74" spans="1:4" ht="13.5">
      <c r="A74" s="207"/>
      <c r="B74" s="84" t="s">
        <v>305</v>
      </c>
      <c r="C74" s="84"/>
      <c r="D74" s="84"/>
    </row>
    <row r="75" spans="1:4" ht="13.5">
      <c r="A75" s="207" t="s">
        <v>370</v>
      </c>
      <c r="B75" s="84" t="s">
        <v>326</v>
      </c>
      <c r="C75" s="84">
        <v>1.5</v>
      </c>
      <c r="D75" s="84">
        <v>10</v>
      </c>
    </row>
    <row r="76" spans="1:4" ht="13.5">
      <c r="A76" s="207"/>
      <c r="B76" s="84" t="s">
        <v>342</v>
      </c>
      <c r="C76" s="84">
        <v>0.8</v>
      </c>
      <c r="D76" s="84">
        <v>2</v>
      </c>
    </row>
    <row r="77" spans="1:4" ht="13.5">
      <c r="A77" s="207"/>
      <c r="B77" s="84" t="s">
        <v>337</v>
      </c>
      <c r="C77" s="84">
        <v>1</v>
      </c>
      <c r="D77" s="84">
        <v>2</v>
      </c>
    </row>
    <row r="78" spans="1:4" ht="13.5">
      <c r="A78" s="207"/>
      <c r="B78" s="84" t="s">
        <v>371</v>
      </c>
      <c r="C78" s="84">
        <v>0.19</v>
      </c>
      <c r="D78" s="84">
        <v>2</v>
      </c>
    </row>
    <row r="79" spans="1:4" ht="13.5">
      <c r="A79" s="207"/>
      <c r="B79" s="84" t="s">
        <v>372</v>
      </c>
      <c r="C79" s="84">
        <v>0.98</v>
      </c>
      <c r="D79" s="84">
        <v>1</v>
      </c>
    </row>
    <row r="80" spans="1:4" ht="13.5">
      <c r="A80" s="207"/>
      <c r="B80" s="84" t="s">
        <v>373</v>
      </c>
      <c r="C80" s="84">
        <v>0.88</v>
      </c>
      <c r="D80" s="84">
        <v>1</v>
      </c>
    </row>
    <row r="81" spans="1:4" ht="13.5">
      <c r="A81" s="207"/>
      <c r="B81" s="84" t="s">
        <v>374</v>
      </c>
      <c r="C81" s="84">
        <v>0.88</v>
      </c>
      <c r="D81" s="84">
        <v>1</v>
      </c>
    </row>
    <row r="82" spans="1:4" ht="13.5">
      <c r="A82" s="207"/>
      <c r="B82" s="84" t="s">
        <v>375</v>
      </c>
      <c r="C82" s="84">
        <v>0.48</v>
      </c>
      <c r="D82" s="84">
        <v>1</v>
      </c>
    </row>
    <row r="83" spans="1:4" ht="13.5">
      <c r="A83" s="207"/>
      <c r="B83" s="84" t="s">
        <v>376</v>
      </c>
      <c r="C83" s="84">
        <v>0.18</v>
      </c>
      <c r="D83" s="84">
        <v>1</v>
      </c>
    </row>
    <row r="84" spans="1:4" ht="13.5">
      <c r="A84" s="207"/>
      <c r="B84" s="84" t="s">
        <v>377</v>
      </c>
      <c r="C84" s="84">
        <v>1.6</v>
      </c>
      <c r="D84" s="84">
        <v>1</v>
      </c>
    </row>
    <row r="85" spans="1:4" ht="13.5">
      <c r="A85" s="207"/>
      <c r="B85" s="84" t="s">
        <v>378</v>
      </c>
      <c r="C85" s="84">
        <v>0.96</v>
      </c>
      <c r="D85" s="84">
        <v>1</v>
      </c>
    </row>
    <row r="86" spans="1:4" ht="13.5">
      <c r="A86" s="207"/>
      <c r="B86" s="84" t="s">
        <v>379</v>
      </c>
      <c r="C86" s="84">
        <v>20</v>
      </c>
      <c r="D86" s="84">
        <v>1</v>
      </c>
    </row>
    <row r="87" spans="1:4" ht="13.5">
      <c r="A87" s="207"/>
      <c r="B87" s="84" t="s">
        <v>380</v>
      </c>
      <c r="C87" s="84">
        <v>3</v>
      </c>
      <c r="D87" s="84">
        <v>2</v>
      </c>
    </row>
    <row r="88" spans="1:4" ht="13.5">
      <c r="A88" s="207"/>
      <c r="B88" s="84" t="s">
        <v>305</v>
      </c>
      <c r="C88" s="84"/>
      <c r="D88" s="84"/>
    </row>
    <row r="89" spans="1:4" ht="13.5" customHeight="1">
      <c r="A89" s="88" t="s">
        <v>381</v>
      </c>
      <c r="B89" s="84" t="s">
        <v>382</v>
      </c>
      <c r="C89" s="84">
        <v>1</v>
      </c>
      <c r="D89" s="84">
        <v>39</v>
      </c>
    </row>
    <row r="90" spans="1:4" ht="13.5" customHeight="1">
      <c r="A90" s="88" t="s">
        <v>383</v>
      </c>
      <c r="B90" s="84" t="s">
        <v>384</v>
      </c>
      <c r="C90" s="84">
        <v>20</v>
      </c>
      <c r="D90" s="84">
        <v>2</v>
      </c>
    </row>
    <row r="91" spans="1:4" ht="28.5" customHeight="1">
      <c r="A91" s="96" t="s">
        <v>385</v>
      </c>
      <c r="B91" s="84" t="s">
        <v>386</v>
      </c>
      <c r="C91" s="84">
        <v>20</v>
      </c>
      <c r="D91" s="84">
        <v>1</v>
      </c>
    </row>
    <row r="92" spans="1:4" ht="13.5">
      <c r="A92" s="207" t="s">
        <v>387</v>
      </c>
      <c r="B92" s="84" t="s">
        <v>326</v>
      </c>
      <c r="C92" s="84">
        <v>1.5</v>
      </c>
      <c r="D92" s="84">
        <v>10</v>
      </c>
    </row>
    <row r="93" spans="1:4" ht="13.5">
      <c r="A93" s="207"/>
      <c r="B93" s="84" t="s">
        <v>388</v>
      </c>
      <c r="C93" s="84">
        <v>1.28</v>
      </c>
      <c r="D93" s="84">
        <v>1</v>
      </c>
    </row>
    <row r="94" spans="1:4" ht="13.5">
      <c r="A94" s="207"/>
      <c r="B94" s="84" t="s">
        <v>365</v>
      </c>
      <c r="C94" s="84">
        <v>0.8</v>
      </c>
      <c r="D94" s="84">
        <v>1</v>
      </c>
    </row>
    <row r="95" spans="1:4" ht="13.5">
      <c r="A95" s="207"/>
      <c r="B95" s="84" t="s">
        <v>389</v>
      </c>
      <c r="C95" s="84">
        <v>0.06</v>
      </c>
      <c r="D95" s="84">
        <v>10</v>
      </c>
    </row>
    <row r="96" spans="1:4" ht="13.5">
      <c r="A96" s="207"/>
      <c r="B96" s="84" t="s">
        <v>390</v>
      </c>
      <c r="C96" s="84">
        <v>0.8</v>
      </c>
      <c r="D96" s="84">
        <v>1</v>
      </c>
    </row>
    <row r="97" spans="1:4" ht="13.5">
      <c r="A97" s="207"/>
      <c r="B97" s="84" t="s">
        <v>391</v>
      </c>
      <c r="C97" s="84">
        <v>0.06</v>
      </c>
      <c r="D97" s="84">
        <v>2</v>
      </c>
    </row>
    <row r="98" spans="1:4" ht="13.5">
      <c r="A98" s="207"/>
      <c r="B98" s="84" t="s">
        <v>392</v>
      </c>
      <c r="C98" s="84">
        <v>0.06</v>
      </c>
      <c r="D98" s="84">
        <v>1</v>
      </c>
    </row>
    <row r="99" spans="1:4" ht="13.5">
      <c r="A99" s="207"/>
      <c r="B99" s="84" t="s">
        <v>334</v>
      </c>
      <c r="C99" s="84">
        <v>1.8</v>
      </c>
      <c r="D99" s="84">
        <v>1</v>
      </c>
    </row>
    <row r="100" spans="1:4" ht="13.5">
      <c r="A100" s="207"/>
      <c r="B100" s="84" t="s">
        <v>393</v>
      </c>
      <c r="C100" s="84">
        <v>0.28</v>
      </c>
      <c r="D100" s="84">
        <v>5</v>
      </c>
    </row>
    <row r="101" spans="1:4" ht="13.5">
      <c r="A101" s="207"/>
      <c r="B101" s="84" t="s">
        <v>394</v>
      </c>
      <c r="C101" s="84">
        <v>0.12</v>
      </c>
      <c r="D101" s="84">
        <v>1</v>
      </c>
    </row>
    <row r="102" spans="1:4" ht="13.5">
      <c r="A102" s="207"/>
      <c r="B102" s="84" t="s">
        <v>395</v>
      </c>
      <c r="C102" s="84">
        <v>0.6</v>
      </c>
      <c r="D102" s="84">
        <v>1</v>
      </c>
    </row>
    <row r="103" spans="1:4" ht="13.5">
      <c r="A103" s="207"/>
      <c r="B103" s="84" t="s">
        <v>396</v>
      </c>
      <c r="C103" s="84">
        <v>1.5</v>
      </c>
      <c r="D103" s="84">
        <v>1</v>
      </c>
    </row>
    <row r="104" spans="1:4" ht="13.5">
      <c r="A104" s="207"/>
      <c r="B104" s="84" t="s">
        <v>397</v>
      </c>
      <c r="C104" s="84">
        <v>0.2</v>
      </c>
      <c r="D104" s="84">
        <v>10</v>
      </c>
    </row>
    <row r="105" spans="1:4" ht="13.5">
      <c r="A105" s="207"/>
      <c r="B105" s="84" t="s">
        <v>398</v>
      </c>
      <c r="C105" s="84">
        <v>0.05</v>
      </c>
      <c r="D105" s="84">
        <v>10</v>
      </c>
    </row>
    <row r="106" spans="1:4" ht="13.5">
      <c r="A106" s="207"/>
      <c r="B106" s="84" t="s">
        <v>399</v>
      </c>
      <c r="C106" s="84">
        <v>0.05</v>
      </c>
      <c r="D106" s="84">
        <v>10</v>
      </c>
    </row>
    <row r="107" spans="1:4" ht="13.5">
      <c r="A107" s="207"/>
      <c r="B107" s="84" t="s">
        <v>339</v>
      </c>
      <c r="C107" s="84">
        <v>0.5</v>
      </c>
      <c r="D107" s="84">
        <v>1</v>
      </c>
    </row>
    <row r="108" spans="1:4" ht="13.5">
      <c r="A108" s="207"/>
      <c r="B108" s="84" t="s">
        <v>305</v>
      </c>
      <c r="C108" s="84"/>
      <c r="D108" s="84"/>
    </row>
    <row r="109" spans="1:4" ht="25.5">
      <c r="A109" s="207" t="s">
        <v>457</v>
      </c>
      <c r="B109" s="84" t="s">
        <v>400</v>
      </c>
      <c r="C109" s="84">
        <v>15</v>
      </c>
      <c r="D109" s="84">
        <v>1</v>
      </c>
    </row>
    <row r="110" spans="1:4" ht="13.5">
      <c r="A110" s="207"/>
      <c r="B110" s="84" t="s">
        <v>338</v>
      </c>
      <c r="C110" s="84">
        <v>2.5</v>
      </c>
      <c r="D110" s="84">
        <v>1</v>
      </c>
    </row>
    <row r="111" spans="1:4" ht="13.5">
      <c r="A111" s="207"/>
      <c r="B111" s="84" t="s">
        <v>401</v>
      </c>
      <c r="C111" s="84">
        <v>0.85</v>
      </c>
      <c r="D111" s="84">
        <v>1</v>
      </c>
    </row>
    <row r="112" spans="1:4" ht="13.5">
      <c r="A112" s="207"/>
      <c r="B112" s="84" t="s">
        <v>334</v>
      </c>
      <c r="C112" s="84">
        <v>1.5</v>
      </c>
      <c r="D112" s="84">
        <v>1</v>
      </c>
    </row>
    <row r="113" spans="1:4" ht="13.5">
      <c r="A113" s="207"/>
      <c r="B113" s="84" t="s">
        <v>305</v>
      </c>
      <c r="C113" s="84"/>
      <c r="D113" s="84"/>
    </row>
    <row r="114" spans="1:4" ht="13.5">
      <c r="A114" s="207" t="s">
        <v>402</v>
      </c>
      <c r="B114" s="84" t="s">
        <v>403</v>
      </c>
      <c r="C114" s="84">
        <v>5</v>
      </c>
      <c r="D114" s="84">
        <v>4</v>
      </c>
    </row>
    <row r="115" spans="1:4" ht="13.5">
      <c r="A115" s="207"/>
      <c r="B115" s="84" t="s">
        <v>338</v>
      </c>
      <c r="C115" s="84">
        <v>2.5</v>
      </c>
      <c r="D115" s="84">
        <v>1</v>
      </c>
    </row>
    <row r="116" spans="1:4" ht="13.5">
      <c r="A116" s="207"/>
      <c r="B116" s="84" t="s">
        <v>404</v>
      </c>
      <c r="C116" s="84">
        <v>7</v>
      </c>
      <c r="D116" s="84">
        <v>1</v>
      </c>
    </row>
    <row r="117" spans="1:4" ht="13.5">
      <c r="A117" s="207"/>
      <c r="B117" s="84" t="s">
        <v>305</v>
      </c>
      <c r="C117" s="84"/>
      <c r="D117" s="84"/>
    </row>
    <row r="118" spans="1:4" ht="13.5">
      <c r="A118" s="212" t="s">
        <v>459</v>
      </c>
      <c r="B118" s="84" t="s">
        <v>405</v>
      </c>
      <c r="C118" s="84">
        <v>4.5</v>
      </c>
      <c r="D118" s="84">
        <v>2</v>
      </c>
    </row>
    <row r="119" spans="1:4" ht="13.5">
      <c r="A119" s="212"/>
      <c r="B119" s="84" t="s">
        <v>406</v>
      </c>
      <c r="C119" s="84">
        <v>12</v>
      </c>
      <c r="D119" s="84">
        <v>1</v>
      </c>
    </row>
    <row r="120" spans="1:4" ht="13.5">
      <c r="A120" s="212"/>
      <c r="B120" s="84" t="s">
        <v>407</v>
      </c>
      <c r="C120" s="84">
        <v>0.5</v>
      </c>
      <c r="D120" s="84">
        <v>10</v>
      </c>
    </row>
    <row r="121" spans="1:4" ht="13.5">
      <c r="A121" s="212"/>
      <c r="B121" s="84" t="s">
        <v>408</v>
      </c>
      <c r="C121" s="84">
        <v>20</v>
      </c>
      <c r="D121" s="84">
        <v>1</v>
      </c>
    </row>
    <row r="122" spans="1:4" ht="13.5">
      <c r="A122" s="212"/>
      <c r="B122" s="84" t="s">
        <v>409</v>
      </c>
      <c r="C122" s="84">
        <v>10</v>
      </c>
      <c r="D122" s="84">
        <v>1</v>
      </c>
    </row>
    <row r="123" spans="1:4" ht="13.5">
      <c r="A123" s="212"/>
      <c r="B123" s="84" t="s">
        <v>410</v>
      </c>
      <c r="C123" s="84">
        <v>6</v>
      </c>
      <c r="D123" s="84">
        <v>1</v>
      </c>
    </row>
    <row r="124" spans="1:4" ht="13.5">
      <c r="A124" s="212"/>
      <c r="B124" s="84" t="s">
        <v>411</v>
      </c>
      <c r="C124" s="84">
        <v>25</v>
      </c>
      <c r="D124" s="84">
        <v>1</v>
      </c>
    </row>
    <row r="125" spans="1:4" ht="13.5">
      <c r="A125" s="212"/>
      <c r="B125" s="84" t="s">
        <v>305</v>
      </c>
      <c r="C125" s="84"/>
      <c r="D125" s="84"/>
    </row>
    <row r="126" spans="1:4" ht="25.5" customHeight="1">
      <c r="A126" s="88" t="s">
        <v>460</v>
      </c>
      <c r="B126" s="84" t="s">
        <v>412</v>
      </c>
      <c r="C126" s="84">
        <v>50</v>
      </c>
      <c r="D126" s="84">
        <v>1</v>
      </c>
    </row>
    <row r="127" spans="1:4" ht="13.5">
      <c r="A127" s="207" t="s">
        <v>413</v>
      </c>
      <c r="B127" s="84" t="s">
        <v>414</v>
      </c>
      <c r="C127" s="84">
        <v>40</v>
      </c>
      <c r="D127" s="84">
        <v>1</v>
      </c>
    </row>
    <row r="128" spans="1:4" ht="13.5">
      <c r="A128" s="207"/>
      <c r="B128" s="84" t="s">
        <v>415</v>
      </c>
      <c r="C128" s="84">
        <v>0.85</v>
      </c>
      <c r="D128" s="84">
        <v>2</v>
      </c>
    </row>
    <row r="129" spans="1:4" ht="13.5">
      <c r="A129" s="207"/>
      <c r="B129" s="84" t="s">
        <v>416</v>
      </c>
      <c r="C129" s="84">
        <v>3</v>
      </c>
      <c r="D129" s="84">
        <v>2</v>
      </c>
    </row>
    <row r="130" spans="1:4" ht="13.5">
      <c r="A130" s="207"/>
      <c r="B130" s="84" t="s">
        <v>417</v>
      </c>
      <c r="C130" s="84">
        <v>0.2</v>
      </c>
      <c r="D130" s="84">
        <v>2</v>
      </c>
    </row>
    <row r="131" spans="1:4" ht="13.5">
      <c r="A131" s="207"/>
      <c r="B131" s="84" t="s">
        <v>418</v>
      </c>
      <c r="C131" s="84">
        <v>0.86</v>
      </c>
      <c r="D131" s="84">
        <v>2</v>
      </c>
    </row>
    <row r="132" spans="1:4" ht="13.5">
      <c r="A132" s="207"/>
      <c r="B132" s="84" t="s">
        <v>419</v>
      </c>
      <c r="C132" s="84">
        <v>0.68</v>
      </c>
      <c r="D132" s="84">
        <v>1</v>
      </c>
    </row>
    <row r="133" spans="1:4" ht="13.5">
      <c r="A133" s="207"/>
      <c r="B133" s="84" t="s">
        <v>420</v>
      </c>
      <c r="C133" s="84">
        <v>0.45</v>
      </c>
      <c r="D133" s="84">
        <v>1</v>
      </c>
    </row>
    <row r="134" spans="1:4" ht="13.5">
      <c r="A134" s="207"/>
      <c r="B134" s="84" t="s">
        <v>421</v>
      </c>
      <c r="C134" s="84">
        <v>1.28</v>
      </c>
      <c r="D134" s="84">
        <v>1</v>
      </c>
    </row>
    <row r="135" spans="1:4" ht="13.5">
      <c r="A135" s="207"/>
      <c r="B135" s="84" t="s">
        <v>422</v>
      </c>
      <c r="C135" s="84">
        <v>4.8</v>
      </c>
      <c r="D135" s="84">
        <v>1</v>
      </c>
    </row>
    <row r="136" spans="1:4" ht="13.5">
      <c r="A136" s="207"/>
      <c r="B136" s="84" t="s">
        <v>378</v>
      </c>
      <c r="C136" s="84">
        <v>1</v>
      </c>
      <c r="D136" s="84">
        <v>1</v>
      </c>
    </row>
    <row r="137" spans="1:4" ht="13.5">
      <c r="A137" s="207"/>
      <c r="B137" s="84" t="s">
        <v>423</v>
      </c>
      <c r="C137" s="84">
        <v>0.095</v>
      </c>
      <c r="D137" s="84">
        <v>10</v>
      </c>
    </row>
    <row r="138" spans="1:4" ht="13.5">
      <c r="A138" s="207"/>
      <c r="B138" s="84" t="s">
        <v>424</v>
      </c>
      <c r="C138" s="84">
        <v>1.5</v>
      </c>
      <c r="D138" s="84">
        <v>10</v>
      </c>
    </row>
    <row r="139" spans="1:4" ht="13.5">
      <c r="A139" s="207"/>
      <c r="B139" s="84" t="s">
        <v>425</v>
      </c>
      <c r="C139" s="84">
        <v>0.15</v>
      </c>
      <c r="D139" s="84">
        <v>15</v>
      </c>
    </row>
    <row r="140" spans="1:4" ht="13.5">
      <c r="A140" s="207"/>
      <c r="B140" s="84" t="s">
        <v>426</v>
      </c>
      <c r="C140" s="84">
        <v>0.001</v>
      </c>
      <c r="D140" s="84">
        <v>200</v>
      </c>
    </row>
    <row r="141" spans="1:4" ht="13.5">
      <c r="A141" s="207"/>
      <c r="B141" s="84" t="s">
        <v>427</v>
      </c>
      <c r="C141" s="84">
        <v>0.055</v>
      </c>
      <c r="D141" s="84">
        <v>4</v>
      </c>
    </row>
    <row r="142" spans="1:4" ht="13.5">
      <c r="A142" s="207"/>
      <c r="B142" s="84" t="s">
        <v>428</v>
      </c>
      <c r="C142" s="84">
        <v>0.88</v>
      </c>
      <c r="D142" s="84">
        <v>2</v>
      </c>
    </row>
    <row r="143" spans="1:4" ht="13.5">
      <c r="A143" s="207"/>
      <c r="B143" s="84" t="s">
        <v>429</v>
      </c>
      <c r="C143" s="84">
        <v>0.01</v>
      </c>
      <c r="D143" s="84">
        <v>40</v>
      </c>
    </row>
    <row r="144" spans="1:4" ht="13.5">
      <c r="A144" s="207"/>
      <c r="B144" s="84" t="s">
        <v>430</v>
      </c>
      <c r="C144" s="84">
        <v>0.0175</v>
      </c>
      <c r="D144" s="84">
        <v>40</v>
      </c>
    </row>
    <row r="145" spans="1:4" ht="13.5">
      <c r="A145" s="207"/>
      <c r="B145" s="84" t="s">
        <v>431</v>
      </c>
      <c r="C145" s="84">
        <v>0.05</v>
      </c>
      <c r="D145" s="84">
        <v>10</v>
      </c>
    </row>
    <row r="146" spans="1:4" ht="13.5">
      <c r="A146" s="207"/>
      <c r="B146" s="84" t="s">
        <v>432</v>
      </c>
      <c r="C146" s="84">
        <v>0.05</v>
      </c>
      <c r="D146" s="84">
        <v>6</v>
      </c>
    </row>
    <row r="147" spans="1:4" ht="13.5">
      <c r="A147" s="207" t="s">
        <v>433</v>
      </c>
      <c r="B147" s="84" t="s">
        <v>434</v>
      </c>
      <c r="C147" s="84">
        <v>0.35</v>
      </c>
      <c r="D147" s="84">
        <v>20</v>
      </c>
    </row>
    <row r="148" spans="1:4" ht="13.5">
      <c r="A148" s="207"/>
      <c r="B148" s="84" t="s">
        <v>435</v>
      </c>
      <c r="C148" s="84">
        <v>3</v>
      </c>
      <c r="D148" s="84">
        <v>1</v>
      </c>
    </row>
    <row r="149" spans="1:4" ht="13.5">
      <c r="A149" s="207"/>
      <c r="B149" s="84" t="s">
        <v>436</v>
      </c>
      <c r="C149" s="84">
        <v>2</v>
      </c>
      <c r="D149" s="84">
        <v>2</v>
      </c>
    </row>
    <row r="150" spans="1:4" ht="13.5">
      <c r="A150" s="207"/>
      <c r="B150" s="84" t="s">
        <v>437</v>
      </c>
      <c r="C150" s="84">
        <v>1</v>
      </c>
      <c r="D150" s="84">
        <v>2</v>
      </c>
    </row>
    <row r="151" spans="1:4" ht="13.5">
      <c r="A151" s="207"/>
      <c r="B151" s="84" t="s">
        <v>438</v>
      </c>
      <c r="C151" s="84">
        <v>0.5</v>
      </c>
      <c r="D151" s="84">
        <v>12</v>
      </c>
    </row>
    <row r="152" spans="1:4" ht="13.5">
      <c r="A152" s="207"/>
      <c r="B152" s="84" t="s">
        <v>439</v>
      </c>
      <c r="C152" s="84">
        <v>0.3</v>
      </c>
      <c r="D152" s="84">
        <v>10</v>
      </c>
    </row>
    <row r="153" spans="1:4" ht="13.5">
      <c r="A153" s="207"/>
      <c r="B153" s="84" t="s">
        <v>440</v>
      </c>
      <c r="C153" s="84">
        <v>0.4</v>
      </c>
      <c r="D153" s="84">
        <v>25</v>
      </c>
    </row>
    <row r="154" spans="1:4" ht="13.5">
      <c r="A154" s="207"/>
      <c r="B154" s="84" t="s">
        <v>441</v>
      </c>
      <c r="C154" s="84">
        <v>0.5</v>
      </c>
      <c r="D154" s="84">
        <v>2</v>
      </c>
    </row>
    <row r="155" spans="1:4" ht="13.5">
      <c r="A155" s="207"/>
      <c r="B155" s="84" t="s">
        <v>442</v>
      </c>
      <c r="C155" s="84">
        <v>3</v>
      </c>
      <c r="D155" s="84">
        <v>1</v>
      </c>
    </row>
    <row r="156" spans="1:4" ht="13.5">
      <c r="A156" s="89"/>
      <c r="B156" s="90"/>
      <c r="C156" s="90"/>
      <c r="D156" s="90"/>
    </row>
    <row r="157" spans="1:4" ht="13.5">
      <c r="A157" s="89"/>
      <c r="B157" s="90"/>
      <c r="C157" s="90"/>
      <c r="D157" s="90"/>
    </row>
    <row r="158" spans="1:4" ht="13.5">
      <c r="A158" s="89"/>
      <c r="B158" s="90"/>
      <c r="C158" s="90"/>
      <c r="D158" s="90"/>
    </row>
    <row r="159" spans="1:4" ht="13.5">
      <c r="A159" s="89"/>
      <c r="B159" s="90"/>
      <c r="C159" s="90"/>
      <c r="D159" s="90"/>
    </row>
    <row r="160" spans="1:4" ht="13.5">
      <c r="A160" s="89"/>
      <c r="B160" s="90"/>
      <c r="C160" s="90"/>
      <c r="D160" s="90"/>
    </row>
  </sheetData>
  <sheetProtection/>
  <mergeCells count="22">
    <mergeCell ref="A61:A74"/>
    <mergeCell ref="A75:A88"/>
    <mergeCell ref="A127:A146"/>
    <mergeCell ref="A147:A155"/>
    <mergeCell ref="A92:A108"/>
    <mergeCell ref="A109:A113"/>
    <mergeCell ref="A114:A117"/>
    <mergeCell ref="A118:A125"/>
    <mergeCell ref="A32:A33"/>
    <mergeCell ref="A34:A46"/>
    <mergeCell ref="A47:A48"/>
    <mergeCell ref="A49:A50"/>
    <mergeCell ref="A55:A58"/>
    <mergeCell ref="A59:A60"/>
    <mergeCell ref="A51:A52"/>
    <mergeCell ref="A53:A54"/>
    <mergeCell ref="A25:A31"/>
    <mergeCell ref="A2:D2"/>
    <mergeCell ref="A4:A6"/>
    <mergeCell ref="A7:A10"/>
    <mergeCell ref="A11:A17"/>
    <mergeCell ref="A18:A2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G37"/>
  <sheetViews>
    <sheetView zoomScalePageLayoutView="0" workbookViewId="0" topLeftCell="A28">
      <selection activeCell="E37" sqref="E37"/>
    </sheetView>
  </sheetViews>
  <sheetFormatPr defaultColWidth="9.140625" defaultRowHeight="15"/>
  <cols>
    <col min="2" max="2" width="9.8515625" style="0" customWidth="1"/>
    <col min="3" max="3" width="16.28125" style="0" customWidth="1"/>
    <col min="4" max="4" width="16.57421875" style="0" customWidth="1"/>
    <col min="5" max="5" width="5.57421875" style="0" customWidth="1"/>
    <col min="6" max="6" width="11.28125" style="0" customWidth="1"/>
  </cols>
  <sheetData>
    <row r="1" spans="1:7" ht="20.25">
      <c r="A1" s="41" t="s">
        <v>663</v>
      </c>
      <c r="B1" s="41"/>
      <c r="C1" s="28"/>
      <c r="D1" s="28"/>
      <c r="E1" s="28"/>
      <c r="F1" s="28"/>
      <c r="G1" s="28"/>
    </row>
    <row r="2" spans="1:7" ht="21">
      <c r="A2" s="220" t="s">
        <v>297</v>
      </c>
      <c r="B2" s="221"/>
      <c r="C2" s="222"/>
      <c r="D2" s="222"/>
      <c r="E2" s="222"/>
      <c r="F2" s="222"/>
      <c r="G2" s="28"/>
    </row>
    <row r="3" spans="1:7" ht="16.5">
      <c r="A3" s="182" t="s">
        <v>0</v>
      </c>
      <c r="B3" s="182"/>
      <c r="C3" s="182"/>
      <c r="D3" s="182"/>
      <c r="E3" s="182"/>
      <c r="F3" s="182"/>
      <c r="G3" s="28"/>
    </row>
    <row r="4" spans="1:7" ht="14.25">
      <c r="A4" s="42" t="s">
        <v>1</v>
      </c>
      <c r="B4" s="223" t="s">
        <v>2</v>
      </c>
      <c r="C4" s="224"/>
      <c r="D4" s="3" t="s">
        <v>199</v>
      </c>
      <c r="E4" s="3" t="s">
        <v>3</v>
      </c>
      <c r="F4" s="3"/>
      <c r="G4" s="43"/>
    </row>
    <row r="5" spans="1:7" ht="14.25">
      <c r="A5" s="225" t="s">
        <v>200</v>
      </c>
      <c r="B5" s="227" t="s">
        <v>4</v>
      </c>
      <c r="C5" s="228"/>
      <c r="D5" s="23"/>
      <c r="E5" s="23">
        <f>SUM(E6:E29)</f>
        <v>3592</v>
      </c>
      <c r="F5" s="22"/>
      <c r="G5" s="43"/>
    </row>
    <row r="6" spans="1:7" ht="24">
      <c r="A6" s="226"/>
      <c r="B6" s="226"/>
      <c r="C6" s="44" t="s">
        <v>201</v>
      </c>
      <c r="D6" s="106" t="s">
        <v>491</v>
      </c>
      <c r="E6" s="22">
        <v>340</v>
      </c>
      <c r="F6" s="22"/>
      <c r="G6" s="43"/>
    </row>
    <row r="7" spans="1:7" ht="36">
      <c r="A7" s="226"/>
      <c r="B7" s="226"/>
      <c r="C7" s="44" t="s">
        <v>201</v>
      </c>
      <c r="D7" s="106" t="s">
        <v>492</v>
      </c>
      <c r="E7" s="22">
        <v>80</v>
      </c>
      <c r="F7" s="22"/>
      <c r="G7" s="43"/>
    </row>
    <row r="8" spans="1:7" ht="14.25">
      <c r="A8" s="226"/>
      <c r="B8" s="226"/>
      <c r="C8" s="44" t="s">
        <v>201</v>
      </c>
      <c r="D8" s="108" t="s">
        <v>493</v>
      </c>
      <c r="E8" s="22">
        <v>400</v>
      </c>
      <c r="F8" s="22"/>
      <c r="G8" s="43"/>
    </row>
    <row r="9" spans="1:7" ht="24">
      <c r="A9" s="226"/>
      <c r="B9" s="226"/>
      <c r="C9" s="44" t="s">
        <v>201</v>
      </c>
      <c r="D9" s="106" t="s">
        <v>494</v>
      </c>
      <c r="E9" s="22">
        <v>50</v>
      </c>
      <c r="F9" s="22"/>
      <c r="G9" s="43"/>
    </row>
    <row r="10" spans="1:7" ht="24">
      <c r="A10" s="226"/>
      <c r="B10" s="226"/>
      <c r="C10" s="44" t="s">
        <v>201</v>
      </c>
      <c r="D10" s="109" t="s">
        <v>495</v>
      </c>
      <c r="E10" s="22">
        <v>90</v>
      </c>
      <c r="F10" s="22"/>
      <c r="G10" s="43"/>
    </row>
    <row r="11" spans="1:7" ht="24">
      <c r="A11" s="226"/>
      <c r="B11" s="226"/>
      <c r="C11" s="44" t="s">
        <v>201</v>
      </c>
      <c r="D11" s="109" t="s">
        <v>496</v>
      </c>
      <c r="E11" s="47">
        <v>50</v>
      </c>
      <c r="F11" s="22"/>
      <c r="G11" s="43"/>
    </row>
    <row r="12" spans="1:7" ht="24">
      <c r="A12" s="226"/>
      <c r="B12" s="226"/>
      <c r="C12" s="44" t="s">
        <v>201</v>
      </c>
      <c r="D12" s="109" t="s">
        <v>497</v>
      </c>
      <c r="E12" s="47">
        <v>72</v>
      </c>
      <c r="F12" s="22"/>
      <c r="G12" s="43"/>
    </row>
    <row r="13" spans="1:7" ht="36">
      <c r="A13" s="226"/>
      <c r="B13" s="226"/>
      <c r="C13" s="44" t="s">
        <v>201</v>
      </c>
      <c r="D13" s="106" t="s">
        <v>498</v>
      </c>
      <c r="E13" s="47">
        <v>300</v>
      </c>
      <c r="F13" s="22"/>
      <c r="G13" s="43"/>
    </row>
    <row r="14" spans="1:7" ht="24">
      <c r="A14" s="226"/>
      <c r="B14" s="226"/>
      <c r="C14" s="44" t="s">
        <v>201</v>
      </c>
      <c r="D14" s="106" t="s">
        <v>499</v>
      </c>
      <c r="E14" s="47">
        <v>600</v>
      </c>
      <c r="F14" s="22"/>
      <c r="G14" s="43"/>
    </row>
    <row r="15" spans="1:7" ht="24">
      <c r="A15" s="226"/>
      <c r="B15" s="226"/>
      <c r="C15" s="44" t="s">
        <v>201</v>
      </c>
      <c r="D15" s="106" t="s">
        <v>500</v>
      </c>
      <c r="E15" s="47">
        <v>240</v>
      </c>
      <c r="F15" s="22"/>
      <c r="G15" s="43"/>
    </row>
    <row r="16" spans="1:7" ht="24">
      <c r="A16" s="226"/>
      <c r="B16" s="226"/>
      <c r="C16" s="110" t="s">
        <v>501</v>
      </c>
      <c r="D16" s="106" t="s">
        <v>502</v>
      </c>
      <c r="E16" s="47">
        <v>150</v>
      </c>
      <c r="F16" s="22"/>
      <c r="G16" s="43"/>
    </row>
    <row r="17" spans="1:7" ht="36">
      <c r="A17" s="226"/>
      <c r="B17" s="226"/>
      <c r="C17" s="110" t="s">
        <v>501</v>
      </c>
      <c r="D17" s="106" t="s">
        <v>503</v>
      </c>
      <c r="E17" s="47">
        <v>100</v>
      </c>
      <c r="F17" s="22"/>
      <c r="G17" s="43"/>
    </row>
    <row r="18" spans="1:7" ht="14.25">
      <c r="A18" s="226"/>
      <c r="B18" s="226"/>
      <c r="C18" s="110" t="s">
        <v>501</v>
      </c>
      <c r="D18" s="108" t="s">
        <v>506</v>
      </c>
      <c r="E18" s="47">
        <v>50</v>
      </c>
      <c r="F18" s="22"/>
      <c r="G18" s="43"/>
    </row>
    <row r="19" spans="1:7" ht="24">
      <c r="A19" s="226"/>
      <c r="B19" s="226"/>
      <c r="C19" s="110" t="s">
        <v>501</v>
      </c>
      <c r="D19" s="106" t="s">
        <v>504</v>
      </c>
      <c r="E19" s="47">
        <v>100</v>
      </c>
      <c r="F19" s="22"/>
      <c r="G19" s="43"/>
    </row>
    <row r="20" spans="1:7" ht="14.25">
      <c r="A20" s="226"/>
      <c r="B20" s="226"/>
      <c r="C20" s="110" t="s">
        <v>501</v>
      </c>
      <c r="D20" s="108" t="s">
        <v>505</v>
      </c>
      <c r="E20" s="47">
        <v>100</v>
      </c>
      <c r="F20" s="22"/>
      <c r="G20" s="43"/>
    </row>
    <row r="21" spans="1:7" ht="24">
      <c r="A21" s="226"/>
      <c r="B21" s="226"/>
      <c r="C21" s="45" t="s">
        <v>201</v>
      </c>
      <c r="D21" s="107" t="s">
        <v>507</v>
      </c>
      <c r="E21" s="47">
        <v>500</v>
      </c>
      <c r="F21" s="22"/>
      <c r="G21" s="43"/>
    </row>
    <row r="22" spans="1:7" ht="14.25">
      <c r="A22" s="226"/>
      <c r="B22" s="226"/>
      <c r="C22" s="45" t="s">
        <v>566</v>
      </c>
      <c r="D22" s="108" t="s">
        <v>567</v>
      </c>
      <c r="E22" s="47">
        <v>120</v>
      </c>
      <c r="F22" s="22"/>
      <c r="G22" s="43"/>
    </row>
    <row r="23" spans="1:7" ht="24">
      <c r="A23" s="226"/>
      <c r="B23" s="226"/>
      <c r="C23" s="67" t="s">
        <v>202</v>
      </c>
      <c r="D23" s="106" t="s">
        <v>508</v>
      </c>
      <c r="E23" s="48">
        <v>30</v>
      </c>
      <c r="F23" s="22"/>
      <c r="G23" s="43"/>
    </row>
    <row r="24" spans="1:7" ht="36">
      <c r="A24" s="226"/>
      <c r="B24" s="226"/>
      <c r="C24" s="73" t="s">
        <v>203</v>
      </c>
      <c r="D24" s="106" t="s">
        <v>509</v>
      </c>
      <c r="E24" s="48">
        <v>50</v>
      </c>
      <c r="F24" s="22"/>
      <c r="G24" s="43"/>
    </row>
    <row r="25" spans="1:7" ht="24">
      <c r="A25" s="226"/>
      <c r="B25" s="226"/>
      <c r="C25" s="73" t="s">
        <v>203</v>
      </c>
      <c r="D25" s="106" t="s">
        <v>516</v>
      </c>
      <c r="E25" s="48">
        <v>50</v>
      </c>
      <c r="F25" s="22"/>
      <c r="G25" s="43"/>
    </row>
    <row r="26" spans="1:7" ht="48">
      <c r="A26" s="226"/>
      <c r="B26" s="226"/>
      <c r="C26" s="111" t="s">
        <v>204</v>
      </c>
      <c r="D26" s="106" t="s">
        <v>510</v>
      </c>
      <c r="E26" s="48">
        <v>60</v>
      </c>
      <c r="F26" s="22"/>
      <c r="G26" s="43"/>
    </row>
    <row r="27" spans="1:7" ht="24">
      <c r="A27" s="226"/>
      <c r="B27" s="226"/>
      <c r="C27" s="111" t="s">
        <v>511</v>
      </c>
      <c r="D27" s="106" t="s">
        <v>512</v>
      </c>
      <c r="E27" s="48">
        <v>20</v>
      </c>
      <c r="F27" s="22"/>
      <c r="G27" s="43"/>
    </row>
    <row r="28" spans="1:7" ht="60">
      <c r="A28" s="226"/>
      <c r="B28" s="226"/>
      <c r="C28" s="108" t="s">
        <v>263</v>
      </c>
      <c r="D28" s="106" t="s">
        <v>513</v>
      </c>
      <c r="E28" s="48">
        <v>20</v>
      </c>
      <c r="F28" s="22"/>
      <c r="G28" s="43"/>
    </row>
    <row r="29" spans="1:7" ht="36">
      <c r="A29" s="226"/>
      <c r="B29" s="226"/>
      <c r="C29" s="150" t="s">
        <v>514</v>
      </c>
      <c r="D29" s="106" t="s">
        <v>515</v>
      </c>
      <c r="E29" s="48">
        <v>20</v>
      </c>
      <c r="F29" s="22"/>
      <c r="G29" s="43"/>
    </row>
    <row r="30" spans="1:7" ht="14.25">
      <c r="A30" s="45"/>
      <c r="B30" s="219" t="s">
        <v>784</v>
      </c>
      <c r="C30" s="219"/>
      <c r="D30" s="106"/>
      <c r="E30" s="48">
        <f>SUM(E31:E32)</f>
        <v>120</v>
      </c>
      <c r="F30" s="22"/>
      <c r="G30" s="43"/>
    </row>
    <row r="31" spans="1:6" ht="14.25">
      <c r="A31" s="213" t="s">
        <v>783</v>
      </c>
      <c r="B31" s="51" t="s">
        <v>490</v>
      </c>
      <c r="C31" s="52" t="s">
        <v>563</v>
      </c>
      <c r="D31" s="53" t="s">
        <v>564</v>
      </c>
      <c r="E31" s="47">
        <v>100</v>
      </c>
      <c r="F31" s="49" t="s">
        <v>565</v>
      </c>
    </row>
    <row r="32" spans="1:6" ht="14.25">
      <c r="A32" s="213"/>
      <c r="B32" s="58" t="s">
        <v>490</v>
      </c>
      <c r="C32" s="54" t="s">
        <v>562</v>
      </c>
      <c r="D32" s="50" t="s">
        <v>207</v>
      </c>
      <c r="E32" s="2">
        <v>20</v>
      </c>
      <c r="F32" s="55"/>
    </row>
    <row r="33" spans="1:6" ht="14.25">
      <c r="A33" s="213" t="s">
        <v>23</v>
      </c>
      <c r="B33" s="214" t="s">
        <v>24</v>
      </c>
      <c r="C33" s="215"/>
      <c r="D33" s="46"/>
      <c r="E33" s="2">
        <f>SUM(E34:E35)</f>
        <v>30</v>
      </c>
      <c r="F33" s="56"/>
    </row>
    <row r="34" spans="1:6" ht="14.25">
      <c r="A34" s="213"/>
      <c r="B34" s="51" t="s">
        <v>26</v>
      </c>
      <c r="C34" s="52" t="s">
        <v>561</v>
      </c>
      <c r="D34" s="50" t="s">
        <v>205</v>
      </c>
      <c r="E34" s="47">
        <v>20</v>
      </c>
      <c r="F34" s="56"/>
    </row>
    <row r="35" spans="1:6" ht="14.25">
      <c r="A35" s="213"/>
      <c r="B35" s="57" t="s">
        <v>208</v>
      </c>
      <c r="C35" s="58" t="s">
        <v>209</v>
      </c>
      <c r="D35" s="50" t="s">
        <v>210</v>
      </c>
      <c r="E35" s="2">
        <v>10</v>
      </c>
      <c r="F35" s="56"/>
    </row>
    <row r="36" spans="1:6" ht="20.25">
      <c r="A36" s="216" t="s">
        <v>50</v>
      </c>
      <c r="B36" s="217"/>
      <c r="C36" s="217"/>
      <c r="D36" s="218"/>
      <c r="E36" s="23">
        <f>E5+E30+E33</f>
        <v>3742</v>
      </c>
      <c r="F36" s="59"/>
    </row>
    <row r="37" spans="1:6" ht="14.25">
      <c r="A37" s="28"/>
      <c r="B37" s="28"/>
      <c r="C37" s="28"/>
      <c r="D37" s="28"/>
      <c r="E37" s="28"/>
      <c r="F37" s="28"/>
    </row>
  </sheetData>
  <sheetProtection/>
  <mergeCells count="11">
    <mergeCell ref="B6:B29"/>
    <mergeCell ref="A31:A32"/>
    <mergeCell ref="A33:A35"/>
    <mergeCell ref="B33:C33"/>
    <mergeCell ref="A36:D36"/>
    <mergeCell ref="B30:C30"/>
    <mergeCell ref="A2:F2"/>
    <mergeCell ref="A3:F3"/>
    <mergeCell ref="B4:C4"/>
    <mergeCell ref="A5:A29"/>
    <mergeCell ref="B5:C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128"/>
  <sheetViews>
    <sheetView zoomScalePageLayoutView="0" workbookViewId="0" topLeftCell="A1">
      <selection activeCell="E6" sqref="E6"/>
    </sheetView>
  </sheetViews>
  <sheetFormatPr defaultColWidth="9.140625" defaultRowHeight="15"/>
  <cols>
    <col min="1" max="1" width="7.7109375" style="0" customWidth="1"/>
    <col min="2" max="2" width="7.28125" style="105" customWidth="1"/>
    <col min="3" max="3" width="16.7109375" style="105" customWidth="1"/>
    <col min="4" max="4" width="30.57421875" style="0" customWidth="1"/>
    <col min="5" max="5" width="6.140625" style="0" customWidth="1"/>
    <col min="6" max="6" width="11.8515625" style="0" customWidth="1"/>
  </cols>
  <sheetData>
    <row r="1" spans="1:6" ht="20.25">
      <c r="A1" s="229" t="s">
        <v>664</v>
      </c>
      <c r="B1" s="229"/>
      <c r="C1" s="229"/>
      <c r="D1" s="63"/>
      <c r="E1" s="64"/>
      <c r="F1" s="28"/>
    </row>
    <row r="2" spans="1:6" ht="24">
      <c r="A2" s="179" t="s">
        <v>668</v>
      </c>
      <c r="B2" s="180"/>
      <c r="C2" s="181"/>
      <c r="D2" s="181"/>
      <c r="E2" s="181"/>
      <c r="F2" s="181"/>
    </row>
    <row r="3" spans="1:6" ht="14.25">
      <c r="A3" s="230" t="s">
        <v>214</v>
      </c>
      <c r="B3" s="230"/>
      <c r="C3" s="230"/>
      <c r="D3" s="230"/>
      <c r="E3" s="230"/>
      <c r="F3" s="230"/>
    </row>
    <row r="4" spans="1:6" ht="13.5">
      <c r="A4" s="50" t="s">
        <v>1</v>
      </c>
      <c r="B4" s="50" t="s">
        <v>260</v>
      </c>
      <c r="C4" s="50" t="s">
        <v>2</v>
      </c>
      <c r="D4" s="65" t="s">
        <v>199</v>
      </c>
      <c r="E4" s="50" t="s">
        <v>3</v>
      </c>
      <c r="F4" s="50" t="s">
        <v>261</v>
      </c>
    </row>
    <row r="5" spans="1:6" ht="13.5">
      <c r="A5" s="50"/>
      <c r="B5" s="50"/>
      <c r="C5" s="231" t="s">
        <v>262</v>
      </c>
      <c r="D5" s="231"/>
      <c r="E5" s="69">
        <f>E6+E13+E23+E28+E33+E43+E51+E61+E73+E78+E87+E92+E96+E103+E109</f>
        <v>4460</v>
      </c>
      <c r="F5" s="50"/>
    </row>
    <row r="6" spans="1:6" ht="13.5">
      <c r="A6" s="231"/>
      <c r="B6" s="231" t="s">
        <v>200</v>
      </c>
      <c r="C6" s="67"/>
      <c r="D6" s="66" t="s">
        <v>4</v>
      </c>
      <c r="E6" s="69">
        <f>SUM(E7:E12)</f>
        <v>444.1</v>
      </c>
      <c r="F6" s="50"/>
    </row>
    <row r="7" spans="1:6" ht="18.75" customHeight="1">
      <c r="A7" s="231"/>
      <c r="B7" s="231"/>
      <c r="C7" s="67" t="s">
        <v>608</v>
      </c>
      <c r="D7" s="108" t="s">
        <v>569</v>
      </c>
      <c r="E7" s="53">
        <v>30</v>
      </c>
      <c r="F7" s="50"/>
    </row>
    <row r="8" spans="1:6" ht="15.75" customHeight="1">
      <c r="A8" s="231"/>
      <c r="B8" s="231"/>
      <c r="C8" s="67" t="s">
        <v>608</v>
      </c>
      <c r="D8" s="108" t="s">
        <v>571</v>
      </c>
      <c r="E8" s="53">
        <v>99.1</v>
      </c>
      <c r="F8" s="50"/>
    </row>
    <row r="9" spans="1:6" ht="27" customHeight="1">
      <c r="A9" s="231"/>
      <c r="B9" s="231"/>
      <c r="C9" s="53" t="s">
        <v>780</v>
      </c>
      <c r="D9" s="106" t="s">
        <v>775</v>
      </c>
      <c r="E9" s="53">
        <v>35</v>
      </c>
      <c r="F9" s="50"/>
    </row>
    <row r="10" spans="1:6" ht="36">
      <c r="A10" s="231"/>
      <c r="B10" s="231"/>
      <c r="C10" s="50" t="s">
        <v>264</v>
      </c>
      <c r="D10" s="114" t="s">
        <v>609</v>
      </c>
      <c r="E10" s="53">
        <v>200</v>
      </c>
      <c r="F10" s="50"/>
    </row>
    <row r="11" spans="1:6" ht="24">
      <c r="A11" s="231"/>
      <c r="B11" s="231"/>
      <c r="C11" s="232" t="s">
        <v>781</v>
      </c>
      <c r="D11" s="106" t="s">
        <v>776</v>
      </c>
      <c r="E11" s="53">
        <v>30</v>
      </c>
      <c r="F11" s="50"/>
    </row>
    <row r="12" spans="1:6" ht="27.75" customHeight="1">
      <c r="A12" s="231"/>
      <c r="B12" s="231"/>
      <c r="C12" s="233"/>
      <c r="D12" s="106" t="s">
        <v>777</v>
      </c>
      <c r="E12" s="50">
        <v>50</v>
      </c>
      <c r="F12" s="50"/>
    </row>
    <row r="13" spans="1:6" ht="13.5">
      <c r="A13" s="234" t="s">
        <v>8</v>
      </c>
      <c r="B13" s="234"/>
      <c r="C13" s="234"/>
      <c r="D13" s="68" t="s">
        <v>9</v>
      </c>
      <c r="E13" s="69">
        <f>SUM(E14:E22)</f>
        <v>825</v>
      </c>
      <c r="F13" s="70"/>
    </row>
    <row r="14" spans="1:6" ht="13.5">
      <c r="A14" s="234"/>
      <c r="B14" s="234" t="s">
        <v>13</v>
      </c>
      <c r="C14" s="67" t="s">
        <v>265</v>
      </c>
      <c r="D14" s="108" t="s">
        <v>568</v>
      </c>
      <c r="E14" s="50">
        <v>45</v>
      </c>
      <c r="F14" s="70"/>
    </row>
    <row r="15" spans="1:6" ht="18.75" customHeight="1">
      <c r="A15" s="234"/>
      <c r="B15" s="234"/>
      <c r="C15" s="67" t="s">
        <v>265</v>
      </c>
      <c r="D15" s="71" t="s">
        <v>266</v>
      </c>
      <c r="E15" s="67">
        <v>10</v>
      </c>
      <c r="F15" s="70"/>
    </row>
    <row r="16" spans="1:6" ht="18" customHeight="1">
      <c r="A16" s="234"/>
      <c r="B16" s="234"/>
      <c r="C16" s="67" t="s">
        <v>610</v>
      </c>
      <c r="D16" s="108" t="s">
        <v>570</v>
      </c>
      <c r="E16" s="50">
        <v>10</v>
      </c>
      <c r="F16" s="70"/>
    </row>
    <row r="17" spans="1:6" ht="15.75" customHeight="1">
      <c r="A17" s="234"/>
      <c r="B17" s="234"/>
      <c r="C17" s="67" t="s">
        <v>610</v>
      </c>
      <c r="D17" s="108" t="s">
        <v>606</v>
      </c>
      <c r="E17" s="50">
        <v>100</v>
      </c>
      <c r="F17" s="70"/>
    </row>
    <row r="18" spans="1:6" ht="20.25" customHeight="1">
      <c r="A18" s="234"/>
      <c r="B18" s="67" t="s">
        <v>267</v>
      </c>
      <c r="C18" s="67" t="s">
        <v>268</v>
      </c>
      <c r="D18" s="108" t="s">
        <v>570</v>
      </c>
      <c r="E18" s="53">
        <v>10</v>
      </c>
      <c r="F18" s="70"/>
    </row>
    <row r="19" spans="1:6" ht="13.5">
      <c r="A19" s="234"/>
      <c r="B19" s="67" t="s">
        <v>267</v>
      </c>
      <c r="C19" s="67" t="s">
        <v>268</v>
      </c>
      <c r="D19" s="108" t="s">
        <v>607</v>
      </c>
      <c r="E19" s="50">
        <v>600</v>
      </c>
      <c r="F19" s="70"/>
    </row>
    <row r="20" spans="1:6" ht="13.5">
      <c r="A20" s="234"/>
      <c r="B20" s="67" t="s">
        <v>267</v>
      </c>
      <c r="C20" s="117" t="s">
        <v>595</v>
      </c>
      <c r="D20" s="108" t="s">
        <v>596</v>
      </c>
      <c r="E20" s="50">
        <v>20</v>
      </c>
      <c r="F20" s="70"/>
    </row>
    <row r="21" spans="1:6" ht="22.5">
      <c r="A21" s="234"/>
      <c r="B21" s="67" t="s">
        <v>611</v>
      </c>
      <c r="C21" s="118" t="s">
        <v>612</v>
      </c>
      <c r="D21" s="113" t="s">
        <v>597</v>
      </c>
      <c r="E21" s="50">
        <v>20</v>
      </c>
      <c r="F21" s="70"/>
    </row>
    <row r="22" spans="1:6" ht="15.75" customHeight="1">
      <c r="A22" s="234"/>
      <c r="B22" s="67" t="s">
        <v>611</v>
      </c>
      <c r="C22" s="67" t="s">
        <v>613</v>
      </c>
      <c r="D22" s="108" t="s">
        <v>570</v>
      </c>
      <c r="E22" s="67">
        <v>10</v>
      </c>
      <c r="F22" s="70"/>
    </row>
    <row r="23" spans="1:6" ht="13.5">
      <c r="A23" s="234" t="s">
        <v>11</v>
      </c>
      <c r="B23" s="234"/>
      <c r="C23" s="234"/>
      <c r="D23" s="72" t="s">
        <v>12</v>
      </c>
      <c r="E23" s="69">
        <f>SUM(E24:E27)</f>
        <v>470</v>
      </c>
      <c r="F23" s="70"/>
    </row>
    <row r="24" spans="1:6" ht="13.5">
      <c r="A24" s="234"/>
      <c r="B24" s="50" t="s">
        <v>13</v>
      </c>
      <c r="C24" s="50" t="s">
        <v>270</v>
      </c>
      <c r="D24" s="108" t="s">
        <v>568</v>
      </c>
      <c r="E24" s="50">
        <v>40</v>
      </c>
      <c r="F24" s="70"/>
    </row>
    <row r="25" spans="1:6" ht="13.5">
      <c r="A25" s="234"/>
      <c r="B25" s="231" t="s">
        <v>271</v>
      </c>
      <c r="C25" s="50" t="s">
        <v>614</v>
      </c>
      <c r="D25" s="108" t="s">
        <v>607</v>
      </c>
      <c r="E25" s="50">
        <v>400</v>
      </c>
      <c r="F25" s="70"/>
    </row>
    <row r="26" spans="1:6" ht="13.5">
      <c r="A26" s="234"/>
      <c r="B26" s="231"/>
      <c r="C26" s="117" t="s">
        <v>602</v>
      </c>
      <c r="D26" s="108" t="s">
        <v>603</v>
      </c>
      <c r="E26" s="50">
        <v>15</v>
      </c>
      <c r="F26" s="70"/>
    </row>
    <row r="27" spans="1:6" ht="24">
      <c r="A27" s="234"/>
      <c r="B27" s="231"/>
      <c r="C27" s="74" t="s">
        <v>658</v>
      </c>
      <c r="D27" s="46" t="s">
        <v>272</v>
      </c>
      <c r="E27" s="74">
        <v>15</v>
      </c>
      <c r="F27" s="70"/>
    </row>
    <row r="28" spans="1:6" ht="13.5">
      <c r="A28" s="234" t="s">
        <v>14</v>
      </c>
      <c r="B28" s="231"/>
      <c r="C28" s="231"/>
      <c r="D28" s="68" t="s">
        <v>15</v>
      </c>
      <c r="E28" s="69">
        <f>SUM(E29:E32)</f>
        <v>40</v>
      </c>
      <c r="F28" s="70"/>
    </row>
    <row r="29" spans="1:6" ht="13.5">
      <c r="A29" s="234"/>
      <c r="B29" s="231" t="s">
        <v>13</v>
      </c>
      <c r="C29" s="50" t="s">
        <v>273</v>
      </c>
      <c r="D29" s="108" t="s">
        <v>568</v>
      </c>
      <c r="E29" s="50">
        <v>10</v>
      </c>
      <c r="F29" s="70"/>
    </row>
    <row r="30" spans="1:6" ht="13.5">
      <c r="A30" s="234"/>
      <c r="B30" s="231"/>
      <c r="C30" s="50" t="s">
        <v>273</v>
      </c>
      <c r="D30" s="71" t="s">
        <v>266</v>
      </c>
      <c r="E30" s="67">
        <v>10</v>
      </c>
      <c r="F30" s="70"/>
    </row>
    <row r="31" spans="1:6" ht="13.5">
      <c r="A31" s="234"/>
      <c r="B31" s="231"/>
      <c r="C31" s="50" t="s">
        <v>615</v>
      </c>
      <c r="D31" s="108" t="s">
        <v>605</v>
      </c>
      <c r="E31" s="67">
        <v>10</v>
      </c>
      <c r="F31" s="70"/>
    </row>
    <row r="32" spans="1:6" ht="18" customHeight="1">
      <c r="A32" s="234"/>
      <c r="B32" s="67" t="s">
        <v>274</v>
      </c>
      <c r="C32" s="67" t="s">
        <v>275</v>
      </c>
      <c r="D32" s="71" t="s">
        <v>266</v>
      </c>
      <c r="E32" s="67">
        <v>10</v>
      </c>
      <c r="F32" s="70"/>
    </row>
    <row r="33" spans="1:6" ht="13.5">
      <c r="A33" s="234" t="s">
        <v>17</v>
      </c>
      <c r="B33" s="234"/>
      <c r="C33" s="234"/>
      <c r="D33" s="75" t="s">
        <v>18</v>
      </c>
      <c r="E33" s="69">
        <f>SUM(E34:E42)</f>
        <v>215</v>
      </c>
      <c r="F33" s="70"/>
    </row>
    <row r="34" spans="1:6" ht="13.5">
      <c r="A34" s="234"/>
      <c r="B34" s="231" t="s">
        <v>13</v>
      </c>
      <c r="C34" s="67" t="s">
        <v>276</v>
      </c>
      <c r="D34" s="108" t="s">
        <v>568</v>
      </c>
      <c r="E34" s="50">
        <v>45</v>
      </c>
      <c r="F34" s="70"/>
    </row>
    <row r="35" spans="1:6" ht="13.5">
      <c r="A35" s="234"/>
      <c r="B35" s="231"/>
      <c r="C35" s="67" t="s">
        <v>276</v>
      </c>
      <c r="D35" s="108" t="s">
        <v>579</v>
      </c>
      <c r="E35" s="50">
        <v>30</v>
      </c>
      <c r="F35" s="70"/>
    </row>
    <row r="36" spans="1:6" ht="13.5">
      <c r="A36" s="234"/>
      <c r="B36" s="231"/>
      <c r="C36" s="67" t="s">
        <v>276</v>
      </c>
      <c r="D36" s="108" t="s">
        <v>578</v>
      </c>
      <c r="E36" s="50">
        <v>30</v>
      </c>
      <c r="F36" s="70"/>
    </row>
    <row r="37" spans="1:6" ht="13.5" customHeight="1">
      <c r="A37" s="234"/>
      <c r="B37" s="231"/>
      <c r="C37" s="67" t="s">
        <v>276</v>
      </c>
      <c r="D37" s="108" t="s">
        <v>571</v>
      </c>
      <c r="E37" s="50">
        <v>25</v>
      </c>
      <c r="F37" s="70"/>
    </row>
    <row r="38" spans="1:6" ht="13.5" customHeight="1">
      <c r="A38" s="234"/>
      <c r="B38" s="231"/>
      <c r="C38" s="117" t="s">
        <v>598</v>
      </c>
      <c r="D38" s="108" t="s">
        <v>599</v>
      </c>
      <c r="E38" s="50">
        <v>20</v>
      </c>
      <c r="F38" s="70"/>
    </row>
    <row r="39" spans="1:6" ht="13.5">
      <c r="A39" s="234"/>
      <c r="B39" s="231"/>
      <c r="C39" s="67" t="s">
        <v>277</v>
      </c>
      <c r="D39" s="108" t="s">
        <v>570</v>
      </c>
      <c r="E39" s="73">
        <v>10</v>
      </c>
      <c r="F39" s="70"/>
    </row>
    <row r="40" spans="1:6" ht="13.5">
      <c r="A40" s="234"/>
      <c r="B40" s="50" t="s">
        <v>616</v>
      </c>
      <c r="C40" s="117" t="s">
        <v>584</v>
      </c>
      <c r="D40" s="108" t="s">
        <v>584</v>
      </c>
      <c r="E40" s="73">
        <v>30</v>
      </c>
      <c r="F40" s="70"/>
    </row>
    <row r="41" spans="1:6" ht="13.5">
      <c r="A41" s="234"/>
      <c r="B41" s="50" t="s">
        <v>600</v>
      </c>
      <c r="C41" s="117" t="s">
        <v>617</v>
      </c>
      <c r="D41" s="108" t="s">
        <v>601</v>
      </c>
      <c r="E41" s="73">
        <v>15</v>
      </c>
      <c r="F41" s="70"/>
    </row>
    <row r="42" spans="1:6" ht="13.5">
      <c r="A42" s="234"/>
      <c r="B42" s="67" t="s">
        <v>778</v>
      </c>
      <c r="C42" s="67" t="s">
        <v>779</v>
      </c>
      <c r="D42" s="108" t="s">
        <v>570</v>
      </c>
      <c r="E42" s="73">
        <v>10</v>
      </c>
      <c r="F42" s="70"/>
    </row>
    <row r="43" spans="1:6" ht="13.5">
      <c r="A43" s="234" t="s">
        <v>20</v>
      </c>
      <c r="B43" s="234"/>
      <c r="C43" s="234"/>
      <c r="D43" s="76" t="s">
        <v>21</v>
      </c>
      <c r="E43" s="69">
        <f>SUM(E44:E50)</f>
        <v>260</v>
      </c>
      <c r="F43" s="70"/>
    </row>
    <row r="44" spans="1:6" ht="13.5">
      <c r="A44" s="234"/>
      <c r="B44" s="234" t="s">
        <v>13</v>
      </c>
      <c r="C44" s="67" t="s">
        <v>206</v>
      </c>
      <c r="D44" s="108" t="s">
        <v>568</v>
      </c>
      <c r="E44" s="50">
        <v>15</v>
      </c>
      <c r="F44" s="70"/>
    </row>
    <row r="45" spans="1:6" ht="13.5">
      <c r="A45" s="234"/>
      <c r="B45" s="234"/>
      <c r="C45" s="67" t="s">
        <v>206</v>
      </c>
      <c r="D45" s="108" t="s">
        <v>605</v>
      </c>
      <c r="E45" s="50">
        <v>30</v>
      </c>
      <c r="F45" s="70"/>
    </row>
    <row r="46" spans="1:6" ht="27.75" customHeight="1">
      <c r="A46" s="234"/>
      <c r="B46" s="234"/>
      <c r="C46" s="119" t="s">
        <v>618</v>
      </c>
      <c r="D46" s="108" t="s">
        <v>574</v>
      </c>
      <c r="E46" s="50">
        <v>30</v>
      </c>
      <c r="F46" s="70"/>
    </row>
    <row r="47" spans="1:6" ht="24">
      <c r="A47" s="234"/>
      <c r="B47" s="67" t="s">
        <v>619</v>
      </c>
      <c r="C47" s="119" t="s">
        <v>620</v>
      </c>
      <c r="D47" s="108" t="s">
        <v>577</v>
      </c>
      <c r="E47" s="50">
        <v>40</v>
      </c>
      <c r="F47" s="70"/>
    </row>
    <row r="48" spans="1:6" ht="27" customHeight="1">
      <c r="A48" s="234"/>
      <c r="B48" s="67" t="s">
        <v>278</v>
      </c>
      <c r="C48" s="119" t="s">
        <v>621</v>
      </c>
      <c r="D48" s="108" t="s">
        <v>589</v>
      </c>
      <c r="E48" s="53">
        <v>10</v>
      </c>
      <c r="F48" s="70"/>
    </row>
    <row r="49" spans="1:6" ht="13.5" customHeight="1">
      <c r="A49" s="234"/>
      <c r="B49" s="67" t="s">
        <v>278</v>
      </c>
      <c r="C49" s="117" t="s">
        <v>591</v>
      </c>
      <c r="D49" s="108" t="s">
        <v>592</v>
      </c>
      <c r="E49" s="53">
        <v>85</v>
      </c>
      <c r="F49" s="70"/>
    </row>
    <row r="50" spans="1:6" ht="24">
      <c r="A50" s="234"/>
      <c r="B50" s="120" t="s">
        <v>622</v>
      </c>
      <c r="C50" s="67" t="s">
        <v>623</v>
      </c>
      <c r="D50" s="106" t="s">
        <v>657</v>
      </c>
      <c r="E50" s="73">
        <v>50</v>
      </c>
      <c r="F50" s="70"/>
    </row>
    <row r="51" spans="1:6" ht="13.5">
      <c r="A51" s="234" t="s">
        <v>23</v>
      </c>
      <c r="B51" s="234"/>
      <c r="C51" s="234"/>
      <c r="D51" s="76" t="s">
        <v>24</v>
      </c>
      <c r="E51" s="69">
        <f>SUM(E52:E60)</f>
        <v>210</v>
      </c>
      <c r="F51" s="70"/>
    </row>
    <row r="52" spans="1:6" ht="13.5">
      <c r="A52" s="234"/>
      <c r="B52" s="234" t="s">
        <v>13</v>
      </c>
      <c r="C52" s="67" t="s">
        <v>279</v>
      </c>
      <c r="D52" s="108" t="s">
        <v>568</v>
      </c>
      <c r="E52" s="50">
        <v>55</v>
      </c>
      <c r="F52" s="70"/>
    </row>
    <row r="53" spans="1:6" ht="13.5">
      <c r="A53" s="234"/>
      <c r="B53" s="234"/>
      <c r="C53" s="67" t="s">
        <v>279</v>
      </c>
      <c r="D53" s="46" t="s">
        <v>269</v>
      </c>
      <c r="E53" s="50">
        <v>20</v>
      </c>
      <c r="F53" s="70"/>
    </row>
    <row r="54" spans="1:6" ht="13.5">
      <c r="A54" s="234"/>
      <c r="B54" s="234"/>
      <c r="C54" s="67" t="s">
        <v>279</v>
      </c>
      <c r="D54" s="71" t="s">
        <v>266</v>
      </c>
      <c r="E54" s="67">
        <v>10</v>
      </c>
      <c r="F54" s="70"/>
    </row>
    <row r="55" spans="1:6" ht="13.5" customHeight="1">
      <c r="A55" s="234"/>
      <c r="B55" s="234"/>
      <c r="C55" s="67" t="s">
        <v>624</v>
      </c>
      <c r="D55" s="108" t="s">
        <v>575</v>
      </c>
      <c r="E55" s="50">
        <v>30</v>
      </c>
      <c r="F55" s="70"/>
    </row>
    <row r="56" spans="1:6" ht="13.5" customHeight="1">
      <c r="A56" s="234"/>
      <c r="B56" s="234"/>
      <c r="C56" s="67" t="s">
        <v>280</v>
      </c>
      <c r="D56" s="108" t="s">
        <v>581</v>
      </c>
      <c r="E56" s="50">
        <v>30</v>
      </c>
      <c r="F56" s="70"/>
    </row>
    <row r="57" spans="1:6" ht="13.5">
      <c r="A57" s="234"/>
      <c r="B57" s="234"/>
      <c r="C57" s="67" t="s">
        <v>280</v>
      </c>
      <c r="D57" s="108" t="s">
        <v>570</v>
      </c>
      <c r="E57" s="73">
        <v>10</v>
      </c>
      <c r="F57" s="70"/>
    </row>
    <row r="58" spans="1:6" ht="13.5">
      <c r="A58" s="234"/>
      <c r="B58" s="67" t="s">
        <v>208</v>
      </c>
      <c r="C58" s="67" t="s">
        <v>209</v>
      </c>
      <c r="D58" s="108" t="s">
        <v>570</v>
      </c>
      <c r="E58" s="73">
        <v>10</v>
      </c>
      <c r="F58" s="70"/>
    </row>
    <row r="59" spans="1:6" ht="13.5">
      <c r="A59" s="234"/>
      <c r="B59" s="67" t="s">
        <v>233</v>
      </c>
      <c r="C59" s="67" t="s">
        <v>281</v>
      </c>
      <c r="D59" s="46" t="s">
        <v>269</v>
      </c>
      <c r="E59" s="73">
        <v>15</v>
      </c>
      <c r="F59" s="70"/>
    </row>
    <row r="60" spans="1:6" ht="25.5" customHeight="1">
      <c r="A60" s="234"/>
      <c r="B60" s="67" t="s">
        <v>282</v>
      </c>
      <c r="C60" s="67" t="s">
        <v>283</v>
      </c>
      <c r="D60" s="53" t="s">
        <v>284</v>
      </c>
      <c r="E60" s="53">
        <v>30</v>
      </c>
      <c r="F60" s="70"/>
    </row>
    <row r="61" spans="1:6" ht="13.5">
      <c r="A61" s="234" t="s">
        <v>27</v>
      </c>
      <c r="B61" s="234"/>
      <c r="C61" s="234"/>
      <c r="D61" s="76" t="s">
        <v>28</v>
      </c>
      <c r="E61" s="69">
        <f>SUM(E62:E72)</f>
        <v>420.4</v>
      </c>
      <c r="F61" s="70"/>
    </row>
    <row r="62" spans="1:6" ht="13.5">
      <c r="A62" s="234"/>
      <c r="B62" s="234" t="s">
        <v>13</v>
      </c>
      <c r="C62" s="67" t="s">
        <v>285</v>
      </c>
      <c r="D62" s="108" t="s">
        <v>568</v>
      </c>
      <c r="E62" s="50">
        <v>25</v>
      </c>
      <c r="F62" s="70"/>
    </row>
    <row r="63" spans="1:6" ht="17.25" customHeight="1">
      <c r="A63" s="234"/>
      <c r="B63" s="234"/>
      <c r="C63" s="67" t="s">
        <v>285</v>
      </c>
      <c r="D63" s="108" t="s">
        <v>571</v>
      </c>
      <c r="E63" s="67">
        <v>80.4</v>
      </c>
      <c r="F63" s="70"/>
    </row>
    <row r="64" spans="1:6" ht="12" customHeight="1">
      <c r="A64" s="234"/>
      <c r="B64" s="234"/>
      <c r="C64" s="67" t="s">
        <v>285</v>
      </c>
      <c r="D64" s="108" t="s">
        <v>572</v>
      </c>
      <c r="E64" s="67">
        <v>25</v>
      </c>
      <c r="F64" s="70"/>
    </row>
    <row r="65" spans="1:6" ht="12" customHeight="1">
      <c r="A65" s="234"/>
      <c r="B65" s="234"/>
      <c r="C65" s="67" t="s">
        <v>285</v>
      </c>
      <c r="D65" s="71" t="s">
        <v>266</v>
      </c>
      <c r="E65" s="67">
        <v>10</v>
      </c>
      <c r="F65" s="70"/>
    </row>
    <row r="66" spans="1:6" ht="15" customHeight="1">
      <c r="A66" s="234"/>
      <c r="B66" s="234"/>
      <c r="C66" s="67" t="s">
        <v>625</v>
      </c>
      <c r="D66" s="108" t="s">
        <v>570</v>
      </c>
      <c r="E66" s="50">
        <v>10</v>
      </c>
      <c r="F66" s="70"/>
    </row>
    <row r="67" spans="1:6" ht="14.25" customHeight="1">
      <c r="A67" s="234"/>
      <c r="B67" s="67" t="s">
        <v>29</v>
      </c>
      <c r="C67" s="67" t="s">
        <v>626</v>
      </c>
      <c r="D67" s="108" t="s">
        <v>572</v>
      </c>
      <c r="E67" s="67">
        <v>20</v>
      </c>
      <c r="F67" s="70"/>
    </row>
    <row r="68" spans="1:6" ht="16.5" customHeight="1">
      <c r="A68" s="234"/>
      <c r="B68" s="67" t="s">
        <v>29</v>
      </c>
      <c r="C68" s="67" t="s">
        <v>626</v>
      </c>
      <c r="D68" s="46" t="s">
        <v>269</v>
      </c>
      <c r="E68" s="67">
        <v>20</v>
      </c>
      <c r="F68" s="70"/>
    </row>
    <row r="69" spans="1:6" ht="13.5">
      <c r="A69" s="234"/>
      <c r="B69" s="67" t="s">
        <v>286</v>
      </c>
      <c r="C69" s="73" t="s">
        <v>287</v>
      </c>
      <c r="D69" s="108" t="s">
        <v>627</v>
      </c>
      <c r="E69" s="77">
        <v>150</v>
      </c>
      <c r="F69" s="70"/>
    </row>
    <row r="70" spans="1:6" ht="13.5">
      <c r="A70" s="234"/>
      <c r="B70" s="67" t="s">
        <v>286</v>
      </c>
      <c r="C70" s="73" t="s">
        <v>287</v>
      </c>
      <c r="D70" s="108" t="s">
        <v>593</v>
      </c>
      <c r="E70" s="77">
        <v>30</v>
      </c>
      <c r="F70" s="70"/>
    </row>
    <row r="71" spans="1:6" ht="24">
      <c r="A71" s="234"/>
      <c r="B71" s="67" t="s">
        <v>286</v>
      </c>
      <c r="C71" s="73" t="s">
        <v>287</v>
      </c>
      <c r="D71" s="106" t="s">
        <v>628</v>
      </c>
      <c r="E71" s="77">
        <v>20</v>
      </c>
      <c r="F71" s="70"/>
    </row>
    <row r="72" spans="1:6" ht="13.5">
      <c r="A72" s="234"/>
      <c r="B72" s="67" t="s">
        <v>286</v>
      </c>
      <c r="C72" s="73" t="s">
        <v>287</v>
      </c>
      <c r="D72" s="108" t="s">
        <v>605</v>
      </c>
      <c r="E72" s="77">
        <v>30</v>
      </c>
      <c r="F72" s="70"/>
    </row>
    <row r="73" spans="1:6" ht="13.5">
      <c r="A73" s="234" t="s">
        <v>30</v>
      </c>
      <c r="B73" s="234"/>
      <c r="C73" s="234"/>
      <c r="D73" s="76" t="s">
        <v>31</v>
      </c>
      <c r="E73" s="69">
        <f>SUM(E74:E77)</f>
        <v>60</v>
      </c>
      <c r="F73" s="70"/>
    </row>
    <row r="74" spans="1:6" ht="13.5">
      <c r="A74" s="234"/>
      <c r="B74" s="50" t="s">
        <v>13</v>
      </c>
      <c r="C74" s="67" t="s">
        <v>211</v>
      </c>
      <c r="D74" s="108" t="s">
        <v>568</v>
      </c>
      <c r="E74" s="50">
        <v>10</v>
      </c>
      <c r="F74" s="70"/>
    </row>
    <row r="75" spans="1:6" ht="13.5">
      <c r="A75" s="234"/>
      <c r="B75" s="50" t="s">
        <v>237</v>
      </c>
      <c r="C75" s="67" t="s">
        <v>238</v>
      </c>
      <c r="D75" s="71" t="s">
        <v>266</v>
      </c>
      <c r="E75" s="50">
        <v>10</v>
      </c>
      <c r="F75" s="70"/>
    </row>
    <row r="76" spans="1:6" ht="14.25" customHeight="1">
      <c r="A76" s="234"/>
      <c r="B76" s="50" t="s">
        <v>288</v>
      </c>
      <c r="C76" s="67" t="s">
        <v>289</v>
      </c>
      <c r="D76" s="108" t="s">
        <v>572</v>
      </c>
      <c r="E76" s="50">
        <v>20</v>
      </c>
      <c r="F76" s="70"/>
    </row>
    <row r="77" spans="1:6" ht="24">
      <c r="A77" s="234"/>
      <c r="B77" s="50" t="s">
        <v>288</v>
      </c>
      <c r="C77" s="67" t="s">
        <v>289</v>
      </c>
      <c r="D77" s="106" t="s">
        <v>629</v>
      </c>
      <c r="E77" s="50">
        <v>20</v>
      </c>
      <c r="F77" s="70"/>
    </row>
    <row r="78" spans="1:6" ht="13.5">
      <c r="A78" s="234" t="s">
        <v>32</v>
      </c>
      <c r="B78" s="234"/>
      <c r="C78" s="234"/>
      <c r="D78" s="76" t="s">
        <v>33</v>
      </c>
      <c r="E78" s="69">
        <f>SUM(E79:E86)</f>
        <v>160</v>
      </c>
      <c r="F78" s="70"/>
    </row>
    <row r="79" spans="1:6" ht="13.5">
      <c r="A79" s="234"/>
      <c r="B79" s="234" t="s">
        <v>13</v>
      </c>
      <c r="C79" s="67" t="s">
        <v>290</v>
      </c>
      <c r="D79" s="108" t="s">
        <v>568</v>
      </c>
      <c r="E79" s="50">
        <v>10</v>
      </c>
      <c r="F79" s="70"/>
    </row>
    <row r="80" spans="1:6" ht="16.5" customHeight="1">
      <c r="A80" s="234"/>
      <c r="B80" s="234"/>
      <c r="C80" s="67" t="s">
        <v>290</v>
      </c>
      <c r="D80" s="71" t="s">
        <v>266</v>
      </c>
      <c r="E80" s="67">
        <v>10</v>
      </c>
      <c r="F80" s="70"/>
    </row>
    <row r="81" spans="1:6" ht="18.75" customHeight="1">
      <c r="A81" s="234"/>
      <c r="B81" s="234"/>
      <c r="C81" s="67" t="s">
        <v>630</v>
      </c>
      <c r="D81" s="108" t="s">
        <v>572</v>
      </c>
      <c r="E81" s="50">
        <v>20</v>
      </c>
      <c r="F81" s="70"/>
    </row>
    <row r="82" spans="1:6" ht="24">
      <c r="A82" s="234"/>
      <c r="B82" s="234"/>
      <c r="C82" s="67" t="s">
        <v>631</v>
      </c>
      <c r="D82" s="108" t="s">
        <v>576</v>
      </c>
      <c r="E82" s="77">
        <v>40</v>
      </c>
      <c r="F82" s="70"/>
    </row>
    <row r="83" spans="1:6" ht="13.5">
      <c r="A83" s="234"/>
      <c r="B83" s="67" t="s">
        <v>632</v>
      </c>
      <c r="C83" s="67" t="s">
        <v>633</v>
      </c>
      <c r="D83" s="46" t="s">
        <v>269</v>
      </c>
      <c r="E83" s="77">
        <v>15</v>
      </c>
      <c r="F83" s="70"/>
    </row>
    <row r="84" spans="1:6" ht="13.5">
      <c r="A84" s="234"/>
      <c r="B84" s="67" t="s">
        <v>634</v>
      </c>
      <c r="C84" s="67" t="s">
        <v>635</v>
      </c>
      <c r="D84" s="46" t="s">
        <v>269</v>
      </c>
      <c r="E84" s="77">
        <v>15</v>
      </c>
      <c r="F84" s="70"/>
    </row>
    <row r="85" spans="1:6" ht="13.5">
      <c r="A85" s="234"/>
      <c r="B85" s="67" t="s">
        <v>636</v>
      </c>
      <c r="C85" s="67" t="s">
        <v>637</v>
      </c>
      <c r="D85" s="108" t="s">
        <v>605</v>
      </c>
      <c r="E85" s="77">
        <v>10</v>
      </c>
      <c r="F85" s="70"/>
    </row>
    <row r="86" spans="1:6" ht="24">
      <c r="A86" s="234"/>
      <c r="B86" s="67" t="s">
        <v>638</v>
      </c>
      <c r="C86" s="119" t="s">
        <v>639</v>
      </c>
      <c r="D86" s="108" t="s">
        <v>580</v>
      </c>
      <c r="E86" s="77">
        <v>40</v>
      </c>
      <c r="F86" s="70"/>
    </row>
    <row r="87" spans="1:6" ht="13.5">
      <c r="A87" s="234" t="s">
        <v>42</v>
      </c>
      <c r="B87" s="234"/>
      <c r="C87" s="234"/>
      <c r="D87" s="76" t="s">
        <v>43</v>
      </c>
      <c r="E87" s="69">
        <f>SUM(E88:E91)</f>
        <v>70</v>
      </c>
      <c r="F87" s="70"/>
    </row>
    <row r="88" spans="1:6" ht="13.5">
      <c r="A88" s="234"/>
      <c r="B88" s="234" t="s">
        <v>13</v>
      </c>
      <c r="C88" s="67" t="s">
        <v>212</v>
      </c>
      <c r="D88" s="108" t="s">
        <v>568</v>
      </c>
      <c r="E88" s="50">
        <v>15</v>
      </c>
      <c r="F88" s="70"/>
    </row>
    <row r="89" spans="1:6" ht="14.25" customHeight="1">
      <c r="A89" s="234"/>
      <c r="B89" s="234"/>
      <c r="C89" s="67" t="s">
        <v>212</v>
      </c>
      <c r="D89" s="71" t="s">
        <v>266</v>
      </c>
      <c r="E89" s="67">
        <v>10</v>
      </c>
      <c r="F89" s="70"/>
    </row>
    <row r="90" spans="1:6" ht="13.5" customHeight="1">
      <c r="A90" s="234"/>
      <c r="B90" s="234"/>
      <c r="C90" s="67" t="s">
        <v>212</v>
      </c>
      <c r="D90" s="108" t="s">
        <v>605</v>
      </c>
      <c r="E90" s="50">
        <v>30</v>
      </c>
      <c r="F90" s="70"/>
    </row>
    <row r="91" spans="1:6" ht="13.5" customHeight="1">
      <c r="A91" s="234"/>
      <c r="B91" s="67" t="s">
        <v>594</v>
      </c>
      <c r="C91" s="67" t="s">
        <v>640</v>
      </c>
      <c r="D91" s="46" t="s">
        <v>269</v>
      </c>
      <c r="E91" s="67">
        <v>15</v>
      </c>
      <c r="F91" s="70"/>
    </row>
    <row r="92" spans="1:6" ht="13.5">
      <c r="A92" s="234" t="s">
        <v>38</v>
      </c>
      <c r="B92" s="234"/>
      <c r="C92" s="234"/>
      <c r="D92" s="76" t="s">
        <v>39</v>
      </c>
      <c r="E92" s="69">
        <f>SUM(E93:E95)</f>
        <v>81</v>
      </c>
      <c r="F92" s="70"/>
    </row>
    <row r="93" spans="1:6" ht="13.5">
      <c r="A93" s="234"/>
      <c r="B93" s="234" t="s">
        <v>13</v>
      </c>
      <c r="C93" s="67" t="s">
        <v>291</v>
      </c>
      <c r="D93" s="108" t="s">
        <v>568</v>
      </c>
      <c r="E93" s="50">
        <v>20</v>
      </c>
      <c r="F93" s="70"/>
    </row>
    <row r="94" spans="1:6" ht="19.5" customHeight="1">
      <c r="A94" s="234"/>
      <c r="B94" s="234"/>
      <c r="C94" s="67" t="s">
        <v>291</v>
      </c>
      <c r="D94" s="71" t="s">
        <v>266</v>
      </c>
      <c r="E94" s="67">
        <v>10</v>
      </c>
      <c r="F94" s="70"/>
    </row>
    <row r="95" spans="1:6" ht="15" customHeight="1">
      <c r="A95" s="234"/>
      <c r="B95" s="234"/>
      <c r="C95" s="67" t="s">
        <v>291</v>
      </c>
      <c r="D95" s="108" t="s">
        <v>571</v>
      </c>
      <c r="E95" s="50">
        <v>51</v>
      </c>
      <c r="F95" s="70"/>
    </row>
    <row r="96" spans="1:6" ht="13.5">
      <c r="A96" s="234" t="s">
        <v>35</v>
      </c>
      <c r="B96" s="234"/>
      <c r="C96" s="234"/>
      <c r="D96" s="76" t="s">
        <v>36</v>
      </c>
      <c r="E96" s="69">
        <f>SUM(E97:E102)</f>
        <v>255</v>
      </c>
      <c r="F96" s="70"/>
    </row>
    <row r="97" spans="1:6" ht="13.5">
      <c r="A97" s="234"/>
      <c r="B97" s="234" t="s">
        <v>13</v>
      </c>
      <c r="C97" s="67" t="s">
        <v>292</v>
      </c>
      <c r="D97" s="108" t="s">
        <v>568</v>
      </c>
      <c r="E97" s="50">
        <v>15</v>
      </c>
      <c r="F97" s="70"/>
    </row>
    <row r="98" spans="1:6" ht="13.5">
      <c r="A98" s="234"/>
      <c r="B98" s="234"/>
      <c r="C98" s="67" t="s">
        <v>292</v>
      </c>
      <c r="D98" s="46" t="s">
        <v>269</v>
      </c>
      <c r="E98" s="50">
        <v>20</v>
      </c>
      <c r="F98" s="70"/>
    </row>
    <row r="99" spans="1:6" ht="13.5">
      <c r="A99" s="234"/>
      <c r="B99" s="234"/>
      <c r="C99" s="67" t="s">
        <v>292</v>
      </c>
      <c r="D99" s="108" t="s">
        <v>266</v>
      </c>
      <c r="E99" s="50">
        <v>10</v>
      </c>
      <c r="F99" s="70"/>
    </row>
    <row r="100" spans="1:6" ht="13.5">
      <c r="A100" s="234"/>
      <c r="B100" s="234"/>
      <c r="C100" s="67" t="s">
        <v>292</v>
      </c>
      <c r="D100" s="108" t="s">
        <v>605</v>
      </c>
      <c r="E100" s="50">
        <v>30</v>
      </c>
      <c r="F100" s="70"/>
    </row>
    <row r="101" spans="1:6" ht="15.75" customHeight="1">
      <c r="A101" s="234"/>
      <c r="B101" s="234"/>
      <c r="C101" s="67" t="s">
        <v>292</v>
      </c>
      <c r="D101" s="108" t="s">
        <v>573</v>
      </c>
      <c r="E101" s="50">
        <v>150</v>
      </c>
      <c r="F101" s="70"/>
    </row>
    <row r="102" spans="1:6" ht="13.5">
      <c r="A102" s="234"/>
      <c r="B102" s="67" t="s">
        <v>37</v>
      </c>
      <c r="C102" s="67" t="s">
        <v>252</v>
      </c>
      <c r="D102" s="108" t="s">
        <v>605</v>
      </c>
      <c r="E102" s="50">
        <v>30</v>
      </c>
      <c r="F102" s="70"/>
    </row>
    <row r="103" spans="1:6" ht="13.5">
      <c r="A103" s="234" t="s">
        <v>44</v>
      </c>
      <c r="B103" s="234"/>
      <c r="C103" s="234"/>
      <c r="D103" s="76" t="s">
        <v>45</v>
      </c>
      <c r="E103" s="69">
        <f>SUM(E104:E108)</f>
        <v>130.5</v>
      </c>
      <c r="F103" s="70"/>
    </row>
    <row r="104" spans="1:6" ht="13.5">
      <c r="A104" s="234"/>
      <c r="B104" s="234" t="s">
        <v>13</v>
      </c>
      <c r="C104" s="67" t="s">
        <v>213</v>
      </c>
      <c r="D104" s="108" t="s">
        <v>568</v>
      </c>
      <c r="E104" s="50">
        <v>35</v>
      </c>
      <c r="F104" s="70"/>
    </row>
    <row r="105" spans="1:6" ht="13.5">
      <c r="A105" s="234"/>
      <c r="B105" s="234"/>
      <c r="C105" s="67" t="s">
        <v>213</v>
      </c>
      <c r="D105" s="108" t="s">
        <v>266</v>
      </c>
      <c r="E105" s="50">
        <v>10</v>
      </c>
      <c r="F105" s="70"/>
    </row>
    <row r="106" spans="1:6" ht="15" customHeight="1">
      <c r="A106" s="234"/>
      <c r="B106" s="234"/>
      <c r="C106" s="67" t="s">
        <v>213</v>
      </c>
      <c r="D106" s="108" t="s">
        <v>571</v>
      </c>
      <c r="E106" s="50">
        <v>25.5</v>
      </c>
      <c r="F106" s="70"/>
    </row>
    <row r="107" spans="1:6" ht="16.5" customHeight="1">
      <c r="A107" s="234"/>
      <c r="B107" s="234"/>
      <c r="C107" s="67" t="s">
        <v>641</v>
      </c>
      <c r="D107" s="108" t="s">
        <v>570</v>
      </c>
      <c r="E107" s="50">
        <v>10</v>
      </c>
      <c r="F107" s="70"/>
    </row>
    <row r="108" spans="1:6" ht="13.5">
      <c r="A108" s="234"/>
      <c r="B108" s="67" t="s">
        <v>642</v>
      </c>
      <c r="C108" s="117" t="s">
        <v>582</v>
      </c>
      <c r="D108" s="108" t="s">
        <v>583</v>
      </c>
      <c r="E108" s="73">
        <v>50</v>
      </c>
      <c r="F108" s="70"/>
    </row>
    <row r="109" spans="1:6" ht="13.5">
      <c r="A109" s="234" t="s">
        <v>46</v>
      </c>
      <c r="B109" s="234"/>
      <c r="C109" s="234"/>
      <c r="D109" s="76" t="s">
        <v>294</v>
      </c>
      <c r="E109" s="69">
        <f>SUM(E110:E127)</f>
        <v>819</v>
      </c>
      <c r="F109" s="70"/>
    </row>
    <row r="110" spans="1:6" ht="13.5">
      <c r="A110" s="234"/>
      <c r="B110" s="234"/>
      <c r="C110" s="67" t="s">
        <v>643</v>
      </c>
      <c r="D110" s="115" t="s">
        <v>644</v>
      </c>
      <c r="E110" s="50">
        <v>270</v>
      </c>
      <c r="F110" s="116" t="s">
        <v>645</v>
      </c>
    </row>
    <row r="111" spans="1:6" ht="13.5">
      <c r="A111" s="234"/>
      <c r="B111" s="234"/>
      <c r="C111" s="67" t="s">
        <v>295</v>
      </c>
      <c r="D111" s="108" t="s">
        <v>568</v>
      </c>
      <c r="E111" s="50">
        <v>20</v>
      </c>
      <c r="F111" s="70"/>
    </row>
    <row r="112" spans="1:6" ht="13.5">
      <c r="A112" s="234"/>
      <c r="B112" s="234"/>
      <c r="C112" s="67" t="s">
        <v>295</v>
      </c>
      <c r="D112" s="108" t="s">
        <v>571</v>
      </c>
      <c r="E112" s="50">
        <v>19</v>
      </c>
      <c r="F112" s="70"/>
    </row>
    <row r="113" spans="1:6" ht="16.5" customHeight="1">
      <c r="A113" s="234"/>
      <c r="B113" s="234"/>
      <c r="C113" s="67" t="s">
        <v>295</v>
      </c>
      <c r="D113" s="46" t="s">
        <v>269</v>
      </c>
      <c r="E113" s="50">
        <v>20</v>
      </c>
      <c r="F113" s="70"/>
    </row>
    <row r="114" spans="1:6" ht="14.25" customHeight="1">
      <c r="A114" s="234"/>
      <c r="B114" s="234"/>
      <c r="C114" s="67" t="s">
        <v>295</v>
      </c>
      <c r="D114" s="71" t="s">
        <v>266</v>
      </c>
      <c r="E114" s="50">
        <v>10</v>
      </c>
      <c r="F114" s="70"/>
    </row>
    <row r="115" spans="1:6" ht="12.75" customHeight="1">
      <c r="A115" s="234"/>
      <c r="B115" s="234"/>
      <c r="C115" s="67" t="s">
        <v>296</v>
      </c>
      <c r="D115" s="108" t="s">
        <v>570</v>
      </c>
      <c r="E115" s="67">
        <v>10</v>
      </c>
      <c r="F115" s="70"/>
    </row>
    <row r="116" spans="1:6" ht="26.25" customHeight="1">
      <c r="A116" s="234"/>
      <c r="B116" s="234"/>
      <c r="C116" s="119" t="s">
        <v>646</v>
      </c>
      <c r="D116" s="108" t="s">
        <v>604</v>
      </c>
      <c r="E116" s="67">
        <v>10</v>
      </c>
      <c r="F116" s="70"/>
    </row>
    <row r="117" spans="1:6" ht="16.5" customHeight="1">
      <c r="A117" s="234"/>
      <c r="B117" s="234"/>
      <c r="C117" s="120" t="s">
        <v>647</v>
      </c>
      <c r="D117" s="108" t="s">
        <v>587</v>
      </c>
      <c r="E117" s="50">
        <v>30</v>
      </c>
      <c r="F117" s="70"/>
    </row>
    <row r="118" spans="1:6" ht="26.25" customHeight="1">
      <c r="A118" s="234"/>
      <c r="B118" s="234"/>
      <c r="C118" s="119" t="s">
        <v>648</v>
      </c>
      <c r="D118" s="108" t="s">
        <v>588</v>
      </c>
      <c r="E118" s="50">
        <v>30</v>
      </c>
      <c r="F118" s="70"/>
    </row>
    <row r="119" spans="1:6" ht="26.25" customHeight="1">
      <c r="A119" s="234"/>
      <c r="B119" s="234"/>
      <c r="C119" s="119" t="s">
        <v>649</v>
      </c>
      <c r="D119" s="112" t="s">
        <v>586</v>
      </c>
      <c r="E119" s="50">
        <v>30</v>
      </c>
      <c r="F119" s="70"/>
    </row>
    <row r="120" spans="1:6" ht="17.25" customHeight="1">
      <c r="A120" s="234"/>
      <c r="B120" s="234"/>
      <c r="C120" s="67" t="s">
        <v>258</v>
      </c>
      <c r="D120" s="108" t="s">
        <v>572</v>
      </c>
      <c r="E120" s="67">
        <v>15</v>
      </c>
      <c r="F120" s="70"/>
    </row>
    <row r="121" spans="1:6" ht="17.25" customHeight="1">
      <c r="A121" s="234"/>
      <c r="B121" s="234"/>
      <c r="C121" s="67" t="s">
        <v>650</v>
      </c>
      <c r="D121" s="108" t="s">
        <v>651</v>
      </c>
      <c r="E121" s="67">
        <v>100</v>
      </c>
      <c r="F121" s="70"/>
    </row>
    <row r="122" spans="1:6" ht="17.25" customHeight="1">
      <c r="A122" s="234"/>
      <c r="B122" s="234"/>
      <c r="C122" s="67" t="s">
        <v>650</v>
      </c>
      <c r="D122" s="108" t="s">
        <v>585</v>
      </c>
      <c r="E122" s="67">
        <v>90</v>
      </c>
      <c r="F122" s="70"/>
    </row>
    <row r="123" spans="1:6" ht="24.75" customHeight="1">
      <c r="A123" s="234"/>
      <c r="B123" s="234"/>
      <c r="C123" s="119" t="s">
        <v>652</v>
      </c>
      <c r="D123" s="108" t="s">
        <v>590</v>
      </c>
      <c r="E123" s="67">
        <v>30</v>
      </c>
      <c r="F123" s="70"/>
    </row>
    <row r="124" spans="1:6" ht="13.5">
      <c r="A124" s="234"/>
      <c r="B124" s="234"/>
      <c r="C124" s="67" t="s">
        <v>258</v>
      </c>
      <c r="D124" s="46" t="s">
        <v>269</v>
      </c>
      <c r="E124" s="50">
        <v>25</v>
      </c>
      <c r="F124" s="70"/>
    </row>
    <row r="125" spans="1:6" ht="24" customHeight="1">
      <c r="A125" s="234"/>
      <c r="B125" s="234"/>
      <c r="C125" s="119" t="s">
        <v>653</v>
      </c>
      <c r="D125" s="108" t="s">
        <v>586</v>
      </c>
      <c r="E125" s="50">
        <v>40</v>
      </c>
      <c r="F125" s="70"/>
    </row>
    <row r="126" spans="1:6" ht="27.75" customHeight="1">
      <c r="A126" s="234"/>
      <c r="B126" s="234"/>
      <c r="C126" s="119" t="s">
        <v>654</v>
      </c>
      <c r="D126" s="106" t="s">
        <v>655</v>
      </c>
      <c r="E126" s="50">
        <v>40</v>
      </c>
      <c r="F126" s="70"/>
    </row>
    <row r="127" spans="1:6" ht="13.5">
      <c r="A127" s="234"/>
      <c r="B127" s="234"/>
      <c r="C127" s="67" t="s">
        <v>656</v>
      </c>
      <c r="D127" s="108" t="s">
        <v>605</v>
      </c>
      <c r="E127" s="73">
        <v>30</v>
      </c>
      <c r="F127" s="70"/>
    </row>
    <row r="128" spans="1:6" ht="14.25">
      <c r="A128" s="28"/>
      <c r="B128" s="37"/>
      <c r="C128" s="37"/>
      <c r="D128" s="28"/>
      <c r="E128" s="78"/>
      <c r="F128" s="28"/>
    </row>
  </sheetData>
  <sheetProtection/>
  <mergeCells count="48">
    <mergeCell ref="A109:A127"/>
    <mergeCell ref="B109:C109"/>
    <mergeCell ref="B110:B127"/>
    <mergeCell ref="A96:A102"/>
    <mergeCell ref="B96:C96"/>
    <mergeCell ref="B97:B101"/>
    <mergeCell ref="A103:A108"/>
    <mergeCell ref="B103:C103"/>
    <mergeCell ref="B104:B107"/>
    <mergeCell ref="A78:A86"/>
    <mergeCell ref="A87:A91"/>
    <mergeCell ref="A92:A95"/>
    <mergeCell ref="B92:C92"/>
    <mergeCell ref="B93:B95"/>
    <mergeCell ref="B78:C78"/>
    <mergeCell ref="B79:B82"/>
    <mergeCell ref="B87:C87"/>
    <mergeCell ref="B88:B90"/>
    <mergeCell ref="A73:A77"/>
    <mergeCell ref="B73:C73"/>
    <mergeCell ref="A43:A50"/>
    <mergeCell ref="B43:C43"/>
    <mergeCell ref="B44:B46"/>
    <mergeCell ref="A51:A60"/>
    <mergeCell ref="B51:C51"/>
    <mergeCell ref="B25:B27"/>
    <mergeCell ref="A28:A32"/>
    <mergeCell ref="B28:C28"/>
    <mergeCell ref="A61:A72"/>
    <mergeCell ref="B61:C61"/>
    <mergeCell ref="B62:B66"/>
    <mergeCell ref="A13:A22"/>
    <mergeCell ref="B13:C13"/>
    <mergeCell ref="B14:B17"/>
    <mergeCell ref="B52:B57"/>
    <mergeCell ref="A33:A42"/>
    <mergeCell ref="B33:C33"/>
    <mergeCell ref="B34:B39"/>
    <mergeCell ref="B29:B31"/>
    <mergeCell ref="A23:A27"/>
    <mergeCell ref="B23:C23"/>
    <mergeCell ref="A1:C1"/>
    <mergeCell ref="A2:F2"/>
    <mergeCell ref="A3:F3"/>
    <mergeCell ref="C5:D5"/>
    <mergeCell ref="A6:A12"/>
    <mergeCell ref="B6:B12"/>
    <mergeCell ref="C11:C12"/>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喻成刚 10.118.23.113</dc:creator>
  <cp:keywords/>
  <dc:description/>
  <cp:lastModifiedBy>姜雯婕 192.168.200.33</cp:lastModifiedBy>
  <dcterms:created xsi:type="dcterms:W3CDTF">2018-01-26T02:16:59Z</dcterms:created>
  <dcterms:modified xsi:type="dcterms:W3CDTF">2018-05-02T01:09:21Z</dcterms:modified>
  <cp:category/>
  <cp:version/>
  <cp:contentType/>
  <cp:contentStatus/>
</cp:coreProperties>
</file>